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Srv-tse\d\1-HERVE\CSE\_Shopping\CATALOGUE 2025\"/>
    </mc:Choice>
  </mc:AlternateContent>
  <xr:revisionPtr revIDLastSave="0" documentId="8_{B3BAE350-BC1E-4A6B-A610-F7E375391D97}" xr6:coauthVersionLast="47" xr6:coauthVersionMax="47" xr10:uidLastSave="{00000000-0000-0000-0000-000000000000}"/>
  <workbookProtection workbookAlgorithmName="SHA-512" workbookHashValue="f4nh/epcDRjEVUWC2MwdVOxlEYMp7KvJrJQJ26LKm5yHKu9PZnpLXT37dlkoWHjtYAhGrJyGA7uqqbgvR2P0Ww==" workbookSaltValue="i9rBbvqQaE/0+wXvjXWYbA==" workbookSpinCount="100000" lockStructure="1"/>
  <bookViews>
    <workbookView xWindow="-120" yWindow="-120" windowWidth="25440" windowHeight="15390" activeTab="1" xr2:uid="{9B1ABF8C-6B00-41C9-8E89-7C2CF7D57F66}"/>
  </bookViews>
  <sheets>
    <sheet name="Instructions" sheetId="7" r:id="rId1"/>
    <sheet name="Bon de commande" sheetId="3" r:id="rId2"/>
    <sheet name="CGV" sheetId="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3" l="1"/>
  <c r="L39" i="3"/>
  <c r="L37" i="3"/>
  <c r="L51" i="3"/>
  <c r="L52" i="3"/>
  <c r="L53" i="3"/>
  <c r="L54" i="3"/>
  <c r="L55" i="3"/>
  <c r="L56" i="3"/>
  <c r="L50" i="3"/>
  <c r="L38" i="3"/>
  <c r="L40" i="3"/>
  <c r="L41" i="3"/>
  <c r="L36" i="3"/>
  <c r="L23" i="3"/>
  <c r="L24" i="3"/>
  <c r="L25" i="3"/>
  <c r="L26" i="3"/>
  <c r="L27" i="3"/>
  <c r="L28" i="3"/>
  <c r="L29" i="3"/>
  <c r="L30" i="3"/>
  <c r="L31" i="3"/>
  <c r="L32" i="3"/>
  <c r="L33" i="3"/>
  <c r="L34" i="3"/>
  <c r="L35" i="3"/>
  <c r="L42" i="3"/>
  <c r="L43" i="3"/>
  <c r="L44" i="3"/>
  <c r="L45" i="3"/>
  <c r="L46" i="3"/>
  <c r="L47" i="3"/>
  <c r="L48" i="3"/>
  <c r="L49" i="3"/>
  <c r="L57" i="3"/>
  <c r="L58" i="3"/>
  <c r="L59" i="3"/>
  <c r="L60" i="3"/>
  <c r="L61" i="3"/>
  <c r="L62" i="3"/>
  <c r="L63" i="3"/>
  <c r="L64" i="3"/>
  <c r="L65" i="3"/>
  <c r="L66" i="3"/>
  <c r="L67" i="3"/>
  <c r="L68" i="3"/>
  <c r="L69" i="3"/>
  <c r="L70" i="3"/>
  <c r="L71" i="3"/>
  <c r="L72" i="3"/>
  <c r="L73" i="3"/>
  <c r="L74" i="3"/>
  <c r="L75" i="3"/>
  <c r="L76" i="3"/>
  <c r="L77" i="3"/>
  <c r="L78" i="3"/>
  <c r="L22"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L79" i="3" l="1"/>
  <c r="L80" i="3" l="1"/>
  <c r="L81"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<sst xmlns="http://schemas.openxmlformats.org/spreadsheetml/2006/main" count="141" uniqueCount="124">
  <si>
    <t>BARRE 50g NOUGAT DE MONTELIMAR SP</t>
  </si>
  <si>
    <t>BARRE 100g NOUGAT DE MONTELIMAR SP</t>
  </si>
  <si>
    <t>BARRE 200g NOUGAT DE MONTELIMAR SP</t>
  </si>
  <si>
    <t>SAC 200g FLW MF NOUGAT DE MONTELIMAR SP</t>
  </si>
  <si>
    <t>SAC 400g FLW MF NOUGAT DE MONTELIMAR SP</t>
  </si>
  <si>
    <t>SAC 1kg FLW NOUGAT DE MONTELIMAR SP</t>
  </si>
  <si>
    <t>BORNE METAL 250g FLW NOUGAT DE MONTELIMAR</t>
  </si>
  <si>
    <t>POCHE 400g FLW NOUGAT DE MONTELIMAR DUR SP</t>
  </si>
  <si>
    <t>POCHE 1kg FLW NOUGAT DE MONTELIMAR DUR SP</t>
  </si>
  <si>
    <t>SAC 200g FLW NOUGAT DE MONTELIMAR BIOLOGIQUE</t>
  </si>
  <si>
    <t>SAC 400g FLW NOUGAT DE MONTELIMAR BIOLOGIQUE</t>
  </si>
  <si>
    <t>BARRE 50g NOUGAT DE MONTELIMAR BIOLOGIQUE EN PAV</t>
  </si>
  <si>
    <t>BARRE 100g NOUGAT DE MONTELIMAR BIOLOGIQUE EN PAV</t>
  </si>
  <si>
    <t>POCHE 1kg FLW NOUGAT DE MONTELIMAR BIOLOGIQUE</t>
  </si>
  <si>
    <t>SAC 400G FLW NOUGAT ENROB CHOCOLAT LAIT/ORANGE</t>
  </si>
  <si>
    <t>SAC 200G FLW NOUGAT MONTELIMAR ENROBE CHOC NOIR</t>
  </si>
  <si>
    <t>CALENDRIER DE L'AVENT NOEL</t>
  </si>
  <si>
    <t>SAC 190G FLW MF IMP NGT ADES 4 EPICES PECAN</t>
  </si>
  <si>
    <t>SAC 190G FLW MF IMP NGT ADE CARA NOISETTE</t>
  </si>
  <si>
    <t>SAC 190G FLW MF IMP NGT MONTELIMAR</t>
  </si>
  <si>
    <t>BARQUETTE 180g 6 PATES DE FRUIT</t>
  </si>
  <si>
    <t>BOITE 225g CALISSONS</t>
  </si>
  <si>
    <t>BARQUETTE 110g 9 CALISSONS</t>
  </si>
  <si>
    <t>BARQUETTE 90g 16 MINI CALISSONS</t>
  </si>
  <si>
    <t>SAC 175g AMANDES ENROBEES CHOCOLAT NOIR</t>
  </si>
  <si>
    <t>SAC 175g AMANDES ENROBEES CHOCOLAT LAIT</t>
  </si>
  <si>
    <t>SAC 175g AMANDES ENROBEES CREME DE NOUGAT</t>
  </si>
  <si>
    <t>SAC 300g ASSORT AMANDES ENROBEES</t>
  </si>
  <si>
    <t>BARRE 100g NOUGAT AN FRUITS ROUGES</t>
  </si>
  <si>
    <t>BARRE 100g NOUGAT BLANC DE PROVENCE</t>
  </si>
  <si>
    <t>BARRE 100g NOUGAT AU CARAMEL BEURRE SALE</t>
  </si>
  <si>
    <t>BARQUETTE 90g NGT ABRI FIGUE FRAM PIST</t>
  </si>
  <si>
    <t>BARRE 100g NOUGAT NOIR</t>
  </si>
  <si>
    <t>BARRE 100G NOUGAT 30% AM NAT MOINS SUCRE</t>
  </si>
  <si>
    <t>BARQUETTE 120G NOUGAT 30% AM NAT MOINS SUCRE</t>
  </si>
  <si>
    <t>SAC 200g FLW NOUGAT CITRON FRAMBOISE PISTACHE</t>
  </si>
  <si>
    <t>SAC 400g FLW NOUGAT CITRON FRAMBOISE PISTACHE</t>
  </si>
  <si>
    <t>SAC 200G FLW IMP NGT BLANC DE PROVENCE</t>
  </si>
  <si>
    <t>SAC 250G FLW IMP NOUGAT AU CARAMEL BEURRE SALE</t>
  </si>
  <si>
    <t>SAC 500g NOUGAT NOIR</t>
  </si>
  <si>
    <t>SAC 150G NOUGAT 30% AM NAT MOINS SUCRE</t>
  </si>
  <si>
    <t>TOTAL</t>
  </si>
  <si>
    <t>SAC 175g NOISETTES ENR CHOCOLAT NOIR</t>
  </si>
  <si>
    <t>SAC 175g NOISETTES ENR CHOCOLAT LAIT</t>
  </si>
  <si>
    <t>SAC 300g DUO NOISETTES ENR CHOCOLAT NOIR ET LAIT</t>
  </si>
  <si>
    <t>POCHE 1KG NOUGAT CARAMEL BEURRE SALEE</t>
  </si>
  <si>
    <t>POCHE 1KG NOUGAT SAVEUR CITRON</t>
  </si>
  <si>
    <t>POCHE 1KG NOUGAT CAFE</t>
  </si>
  <si>
    <t>POCHE 1KG NOUGAT AUX AMANDES ET NOISETTES</t>
  </si>
  <si>
    <t>POCHE 1KG NOUGAT AUX AMANDES ET BIGARREAU</t>
  </si>
  <si>
    <t>POCHE 1KG NOUGAT FRAMBOISE</t>
  </si>
  <si>
    <t>POCHE 1KG NOUGAT PISTACHE</t>
  </si>
  <si>
    <t>POCHE 1KG NOUGAT RHUM RAISIN</t>
  </si>
  <si>
    <t>BOITE PARTAGE VIDE</t>
  </si>
  <si>
    <t>FRAIS DE PORT</t>
  </si>
  <si>
    <t xml:space="preserve">Page 5 </t>
  </si>
  <si>
    <t>Page 6</t>
  </si>
  <si>
    <t>Page 9</t>
  </si>
  <si>
    <t>Page 10</t>
  </si>
  <si>
    <t>Page 12</t>
  </si>
  <si>
    <t>Page 13</t>
  </si>
  <si>
    <t>Page 16</t>
  </si>
  <si>
    <t>Page 19</t>
  </si>
  <si>
    <t>Page 23</t>
  </si>
  <si>
    <t>Page 21</t>
  </si>
  <si>
    <t>Page 24</t>
  </si>
  <si>
    <t>RÉFÉRENCE</t>
  </si>
  <si>
    <t>DÉSIGNATION</t>
  </si>
  <si>
    <t>QUANTITÉ</t>
  </si>
  <si>
    <t>Bon de commande CSE Noël 2025</t>
  </si>
  <si>
    <t>Colonne à remplir</t>
  </si>
  <si>
    <t>ADRESSE DE FACTURATION</t>
  </si>
  <si>
    <t xml:space="preserve">Civilité : </t>
  </si>
  <si>
    <t>Prénom</t>
  </si>
  <si>
    <t>Nom :</t>
  </si>
  <si>
    <t>Adresse :</t>
  </si>
  <si>
    <t>CP :</t>
  </si>
  <si>
    <t>Ville :</t>
  </si>
  <si>
    <t>Tél.</t>
  </si>
  <si>
    <t>E-mail :</t>
  </si>
  <si>
    <t xml:space="preserve">Impératif de livraison : </t>
  </si>
  <si>
    <t>ADRESSE DE LIVRAISON (si différente de l'adresse de facturation)</t>
  </si>
  <si>
    <t>Vos informations de facturation et de livraison</t>
  </si>
  <si>
    <t>RIB</t>
  </si>
  <si>
    <t>Domiciliation</t>
  </si>
  <si>
    <t>BNPARB ARC ALPIN ENTRP (02475)</t>
  </si>
  <si>
    <t>Code banque</t>
  </si>
  <si>
    <t>Code Guichet</t>
  </si>
  <si>
    <t>Numéro de compte</t>
  </si>
  <si>
    <t>Clé RIB</t>
  </si>
  <si>
    <t>00466</t>
  </si>
  <si>
    <t>00027004884</t>
  </si>
  <si>
    <t>FR76 3000 4004 6600 0270 0488 487</t>
  </si>
  <si>
    <t>IBAN (Numéro de compte bancaire international) :</t>
  </si>
  <si>
    <t>BIC (Bank Identification Code) :</t>
  </si>
  <si>
    <t>BNPAFRPPAAE</t>
  </si>
  <si>
    <t>NOUGAT CHABERT ET GUILLOT SA</t>
  </si>
  <si>
    <t>Instructions pour passer commande</t>
  </si>
  <si>
    <t>•</t>
  </si>
  <si>
    <r>
      <t>Allez sur l'onglet</t>
    </r>
    <r>
      <rPr>
        <b/>
        <sz val="11"/>
        <color theme="1"/>
        <rFont val="Aptos Narrow"/>
        <family val="2"/>
        <scheme val="minor"/>
      </rPr>
      <t xml:space="preserve"> "Bon de commande"</t>
    </r>
  </si>
  <si>
    <t>Le total de votre commande se calcule automatiquement en bas du tableau avec :</t>
  </si>
  <si>
    <r>
      <t xml:space="preserve">Effectuez un virement bancaire du </t>
    </r>
    <r>
      <rPr>
        <b/>
        <sz val="11"/>
        <color theme="1"/>
        <rFont val="Aptos Narrow"/>
        <family val="2"/>
        <scheme val="minor"/>
      </rPr>
      <t>montant total indiqué en bas de l'onglet "Bon de commande"</t>
    </r>
  </si>
  <si>
    <t>4. Finalisez la commande</t>
  </si>
  <si>
    <t>Enregistrez le fichier complété</t>
  </si>
  <si>
    <t>Envoyez le par mail à l'adresse suivante :</t>
  </si>
  <si>
    <t xml:space="preserve"> informations@nougat-chabert.com</t>
  </si>
  <si>
    <t>→</t>
  </si>
  <si>
    <t>Accéder au catalogue</t>
  </si>
  <si>
    <r>
      <t>L'application de la remise CSE de</t>
    </r>
    <r>
      <rPr>
        <b/>
        <sz val="11"/>
        <color theme="1"/>
        <rFont val="Aptos Narrow"/>
        <family val="2"/>
        <scheme val="minor"/>
      </rPr>
      <t xml:space="preserve"> -15% par rapport au tarif général</t>
    </r>
  </si>
  <si>
    <t>2. Effectuez le règlement</t>
  </si>
  <si>
    <t>1. Remplissez vos informations personnelles et votre bon de commande</t>
  </si>
  <si>
    <r>
      <t xml:space="preserve">Renseignez </t>
    </r>
    <r>
      <rPr>
        <b/>
        <sz val="11"/>
        <color theme="1"/>
        <rFont val="Aptos Narrow"/>
        <family val="2"/>
        <scheme val="minor"/>
      </rPr>
      <t>vos</t>
    </r>
    <r>
      <rPr>
        <sz val="11"/>
        <color theme="1"/>
        <rFont val="Aptos Narrow"/>
        <family val="2"/>
        <scheme val="minor"/>
      </rPr>
      <t xml:space="preserve"> </t>
    </r>
    <r>
      <rPr>
        <b/>
        <sz val="11"/>
        <color theme="1"/>
        <rFont val="Aptos Narrow"/>
        <family val="2"/>
        <scheme val="minor"/>
      </rPr>
      <t xml:space="preserve">coordonnées de facturation et de livraison </t>
    </r>
  </si>
  <si>
    <r>
      <t xml:space="preserve">Dans la colonne jaune du bon de commande, indiquez </t>
    </r>
    <r>
      <rPr>
        <b/>
        <sz val="11"/>
        <color theme="1"/>
        <rFont val="Aptos Narrow"/>
        <family val="2"/>
        <scheme val="minor"/>
      </rPr>
      <t>les quantités souhaitées pour chaque produit choisi.</t>
    </r>
  </si>
  <si>
    <r>
      <t>⚠️</t>
    </r>
    <r>
      <rPr>
        <b/>
        <sz val="11"/>
        <color theme="1"/>
        <rFont val="Aptos Narrow"/>
        <family val="2"/>
        <scheme val="minor"/>
      </rPr>
      <t xml:space="preserve"> Le paiement doit être effectué à la commande</t>
    </r>
    <r>
      <rPr>
        <sz val="11"/>
        <color theme="1"/>
        <rFont val="Aptos Narrow"/>
        <family val="2"/>
        <scheme val="minor"/>
      </rPr>
      <t xml:space="preserve"> : il conditionne l'expédition de vos produits</t>
    </r>
  </si>
  <si>
    <t>SAC 200G TRIO FLW NGT MTL ET ENROB CHOC NOIR &amp; L/O</t>
  </si>
  <si>
    <t>SAC 400G TRIO FLW NGT MTL ET ENROB CHOC NOIR &amp; L/O</t>
  </si>
  <si>
    <t>SAC 750g TRIO FLW NGT MTL &amp; ENR CHOC NOIR &amp; L/O</t>
  </si>
  <si>
    <t>SAC 400G DUO FLW NOUGAT ENROB CHOC NOIR &amp; L/O</t>
  </si>
  <si>
    <r>
      <t xml:space="preserve">Le calcul de la </t>
    </r>
    <r>
      <rPr>
        <b/>
        <sz val="11"/>
        <color theme="1"/>
        <rFont val="Aptos Narrow"/>
        <family val="2"/>
        <scheme val="minor"/>
      </rPr>
      <t>livraison gratuite</t>
    </r>
    <r>
      <rPr>
        <sz val="11"/>
        <color theme="1"/>
        <rFont val="Aptos Narrow"/>
        <family val="2"/>
        <scheme val="minor"/>
      </rPr>
      <t xml:space="preserve"> ou non (dès 150€ TTC)</t>
    </r>
  </si>
  <si>
    <r>
      <rPr>
        <b/>
        <sz val="11"/>
        <color theme="1"/>
        <rFont val="Aptos Narrow"/>
        <family val="2"/>
        <scheme val="minor"/>
      </rPr>
      <t>CONDITIONS GÉNÉRALES DE VENTE</t>
    </r>
    <r>
      <rPr>
        <sz val="11"/>
        <color theme="1"/>
        <rFont val="Aptos Narrow"/>
        <family val="2"/>
        <scheme val="minor"/>
      </rPr>
      <t xml:space="preserve">
Bon de Commande valable jusqu’au 31/12/2025, dans la limite des stocks disponibles et non cumulable avec une autre offre en cours. Les tarifs sont affichés
TTC. Photos non contractuelles. Sous réserve d’erreur typographique. Le règlement s’effectue à la commande.
Les frais de livraison s’entendent par adresse de livraison. Délai de livraison, à compter de la réception de la commande et de son règlement, de 15 jours
ouvrés sauf commande spéciale nécessitant une confection particulière (nous consulter). Si un produit ou le cadeau venait à manquer, il serait remplacé par
un produit de valeur similaire ou supérieure.
En application de la loi informatique et liberté du 6 janvier 1978 vous disposez d’un droit d’accès, de modification, de rectification et de suppression des
données nominatives qui vous concernent. Pour exercer ce droit, vous pouvez nous contacter par courrier NOUGAT CHABERT &amp; GUILLOT ZAC Les Portes de
Provence - 4 rue Emile Monier - BP 64 - 26202 Montélimar Cedex. Vous disposez d’un droit de rétractation de 14 jours à compter de la réception des marchandises.
Modalités au 04 75 92 20 20 ou www.nougat-chabert-guillot.com.
NOUGAT CHABERT &amp; GUILLOT RCS ROMANS 401 601 513</t>
    </r>
  </si>
  <si>
    <t>TARIF GÉNÉRAL HT</t>
  </si>
  <si>
    <t>TARIF CSE HT</t>
  </si>
  <si>
    <t xml:space="preserve">SOUS TOTAL </t>
  </si>
  <si>
    <t>PRIX TOTAL TTC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</si>
</sst>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8" x14ac:knownFonts="1">
    <font>
      <sz val="11"/>
      <color theme="1"/>
      <name val="Aptos Narrow"/>
      <family val="2"/>
      <scheme val="minor"/>
    </font>
    <font>
      <sz val="11"/>
      <color theme="1"/>
      <name val="Aptos Narrow"/>
      <family val="2"/>
      <scheme val="minor"/>
    </font>
    <font>
      <b/>
      <sz val="18"/>
      <color theme="1"/>
      <name val="Aptos Narrow"/>
      <family val="2"/>
      <scheme val="minor"/>
    </font>
    <font>
      <b/>
      <sz val="11"/>
      <color theme="1"/>
      <name val="Aptos Narrow"/>
      <family val="2"/>
      <scheme val="minor"/>
    </font>
    <font>
      <strike/>
      <sz val="11"/>
      <color theme="1"/>
      <name val="Aptos Narrow"/>
      <family val="2"/>
      <scheme val="minor"/>
    </font>
    <font>
      <b/>
      <strike/>
      <sz val="11"/>
      <color theme="1"/>
      <name val="Aptos Narrow"/>
      <family val="2"/>
      <scheme val="minor"/>
    </font>
    <font>
      <sz val="11"/>
      <color theme="0"/>
      <name val="Aptos Narrow"/>
      <family val="2"/>
      <scheme val="minor"/>
    </font>
    <font>
      <b/>
      <sz val="22"/>
      <color rgb="FFE63127"/>
      <name val="Arial"/>
      <family val="2"/>
    </font>
    <font>
      <b/>
      <sz val="18"/>
      <color rgb="FFE63127"/>
      <name val="Arial"/>
      <family val="2"/>
    </font>
    <font>
      <b/>
      <sz val="14"/>
      <color theme="1"/>
      <name val="Arial"/>
      <family val="2"/>
    </font>
    <font>
      <sz val="11"/>
      <color theme="1"/>
      <name val="Arial"/>
      <family val="2"/>
    </font>
    <font>
      <b/>
      <sz val="12"/>
      <color theme="1"/>
      <name val="Arial"/>
      <family val="2"/>
    </font>
    <font>
      <b/>
      <sz val="11"/>
      <color theme="1"/>
      <name val="Arial"/>
      <family val="2"/>
    </font>
    <font>
      <b/>
      <sz val="12"/>
      <color theme="1"/>
      <name val="Aptos Narrow"/>
      <family val="2"/>
      <scheme val="minor"/>
    </font>
    <font>
      <u/>
      <sz val="11"/>
      <color theme="10"/>
      <name val="Aptos Narrow"/>
      <family val="2"/>
      <scheme val="minor"/>
    </font>
    <font>
      <b/>
      <sz val="14"/>
      <name val="Arial"/>
      <family val="2"/>
    </font>
    <font>
      <sz val="12"/>
      <color theme="0"/>
      <name val="Arial"/>
      <family val="2"/>
    </font>
    <font>
      <sz val="12"/>
      <color theme="1"/>
      <name val="Arial"/>
      <family val="2"/>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66"/>
        <bgColor indexed="64"/>
      </patternFill>
    </fill>
    <fill>
      <patternFill patternType="solid">
        <fgColor rgb="FFFFFF99"/>
        <bgColor indexed="64"/>
      </patternFill>
    </fill>
    <fill>
      <patternFill patternType="solid">
        <fgColor rgb="FFFFFFCC"/>
        <bgColor indexed="64"/>
      </patternFill>
    </fill>
    <fill>
      <patternFill patternType="solid">
        <fgColor rgb="FF00B050"/>
        <bgColor indexed="64"/>
      </patternFill>
    </fill>
    <fill>
      <patternFill patternType="solid">
        <fgColor theme="1" tint="0.249977111117893"/>
        <bgColor indexed="64"/>
      </patternFill>
    </fill>
    <fill>
      <patternFill patternType="solid">
        <fgColor rgb="FFFF5050"/>
        <bgColor indexed="64"/>
      </patternFill>
    </fill>
    <fill>
      <patternFill patternType="solid">
        <fgColor rgb="FFFFCCCC"/>
        <bgColor indexed="64"/>
      </patternFill>
    </fill>
    <fill>
      <patternFill patternType="solid">
        <fgColor theme="3" tint="0.89999084444715716"/>
        <bgColor indexed="64"/>
      </patternFill>
    </fill>
    <fill>
      <patternFill patternType="solid">
        <fgColor theme="4" tint="0.39997558519241921"/>
        <bgColor indexed="64"/>
      </patternFill>
    </fill>
    <fill>
      <patternFill patternType="solid">
        <fgColor rgb="FFE63127"/>
        <bgColor indexed="64"/>
      </patternFill>
    </fill>
  </fills>
  <borders count="108">
    <border>
      <left/>
      <right/>
      <top/>
      <bottom/>
      <diagonal/>
    </border>
    <border>
      <left style="medium">
        <color indexed="64"/>
      </left>
      <right style="medium">
        <color indexed="64"/>
      </right>
      <top style="medium">
        <color indexed="64"/>
      </top>
      <bottom style="medium">
        <color indexed="64"/>
      </bottom>
      <diagonal/>
    </border>
    <border>
      <left/>
      <right style="hair">
        <color indexed="64"/>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style="hair">
        <color theme="0"/>
      </left>
      <right style="hair">
        <color theme="0"/>
      </right>
      <top style="hair">
        <color theme="0"/>
      </top>
      <bottom style="hair">
        <color theme="0"/>
      </bottom>
      <diagonal/>
    </border>
    <border>
      <left style="hair">
        <color theme="0"/>
      </left>
      <right/>
      <top style="hair">
        <color theme="0"/>
      </top>
      <bottom/>
      <diagonal/>
    </border>
    <border>
      <left/>
      <right style="hair">
        <color theme="0"/>
      </right>
      <top style="hair">
        <color theme="0"/>
      </top>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style="hair">
        <color theme="0"/>
      </left>
      <right style="hair">
        <color theme="0"/>
      </right>
      <top style="hair">
        <color theme="0"/>
      </top>
      <bottom/>
      <diagonal/>
    </border>
    <border>
      <left style="hair">
        <color theme="0"/>
      </left>
      <right style="hair">
        <color theme="0"/>
      </right>
      <top/>
      <bottom style="hair">
        <color theme="0"/>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style="medium">
        <color theme="1"/>
      </right>
      <top/>
      <bottom style="medium">
        <color indexed="64"/>
      </bottom>
      <diagonal/>
    </border>
    <border>
      <left style="medium">
        <color theme="1"/>
      </left>
      <right style="medium">
        <color theme="1"/>
      </right>
      <top style="medium">
        <color indexed="64"/>
      </top>
      <bottom/>
      <diagonal/>
    </border>
    <border>
      <left style="medium">
        <color theme="1"/>
      </left>
      <right style="medium">
        <color theme="1"/>
      </right>
      <top style="medium">
        <color indexed="64"/>
      </top>
      <bottom style="medium">
        <color indexed="64"/>
      </bottom>
      <diagonal/>
    </border>
    <border>
      <left style="thin">
        <color indexed="64"/>
      </left>
      <right style="medium">
        <color theme="1"/>
      </right>
      <top style="thin">
        <color indexed="64"/>
      </top>
      <bottom style="thin">
        <color indexed="64"/>
      </bottom>
      <diagonal/>
    </border>
    <border>
      <left style="thin">
        <color indexed="64"/>
      </left>
      <right style="medium">
        <color theme="1"/>
      </right>
      <top style="thin">
        <color indexed="64"/>
      </top>
      <bottom style="medium">
        <color theme="1"/>
      </bottom>
      <diagonal/>
    </border>
    <border>
      <left/>
      <right/>
      <top style="hair">
        <color indexed="64"/>
      </top>
      <bottom style="medium">
        <color theme="1"/>
      </bottom>
      <diagonal/>
    </border>
    <border>
      <left/>
      <right style="hair">
        <color indexed="64"/>
      </right>
      <top style="hair">
        <color indexed="64"/>
      </top>
      <bottom style="medium">
        <color theme="1"/>
      </bottom>
      <diagonal/>
    </border>
    <border>
      <left style="hair">
        <color indexed="64"/>
      </left>
      <right/>
      <top style="hair">
        <color indexed="64"/>
      </top>
      <bottom style="medium">
        <color theme="1"/>
      </bottom>
      <diagonal/>
    </border>
    <border>
      <left style="thin">
        <color indexed="64"/>
      </left>
      <right style="medium">
        <color theme="1"/>
      </right>
      <top style="medium">
        <color theme="1"/>
      </top>
      <bottom style="thin">
        <color indexed="64"/>
      </bottom>
      <diagonal/>
    </border>
    <border>
      <left/>
      <right/>
      <top style="hair">
        <color theme="0"/>
      </top>
      <bottom style="hair">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theme="1"/>
      </left>
      <right style="thin">
        <color theme="0"/>
      </right>
      <top style="medium">
        <color theme="1"/>
      </top>
      <bottom style="thin">
        <color theme="0"/>
      </bottom>
      <diagonal/>
    </border>
    <border>
      <left style="thin">
        <color theme="0"/>
      </left>
      <right style="thin">
        <color theme="0"/>
      </right>
      <top style="medium">
        <color theme="1"/>
      </top>
      <bottom style="thin">
        <color theme="0"/>
      </bottom>
      <diagonal/>
    </border>
    <border>
      <left style="thin">
        <color theme="0"/>
      </left>
      <right style="medium">
        <color theme="1"/>
      </right>
      <top style="medium">
        <color theme="1"/>
      </top>
      <bottom style="thin">
        <color theme="0"/>
      </bottom>
      <diagonal/>
    </border>
    <border>
      <left style="medium">
        <color theme="1"/>
      </left>
      <right style="thin">
        <color theme="0"/>
      </right>
      <top style="thin">
        <color theme="0"/>
      </top>
      <bottom style="thin">
        <color theme="0"/>
      </bottom>
      <diagonal/>
    </border>
    <border>
      <left style="thin">
        <color theme="0"/>
      </left>
      <right style="medium">
        <color theme="1"/>
      </right>
      <top style="thin">
        <color theme="0"/>
      </top>
      <bottom style="thin">
        <color theme="0"/>
      </bottom>
      <diagonal/>
    </border>
    <border>
      <left style="medium">
        <color theme="1"/>
      </left>
      <right style="thin">
        <color theme="0"/>
      </right>
      <top style="thin">
        <color theme="0"/>
      </top>
      <bottom style="medium">
        <color theme="1"/>
      </bottom>
      <diagonal/>
    </border>
    <border>
      <left style="thin">
        <color theme="0"/>
      </left>
      <right style="thin">
        <color theme="0"/>
      </right>
      <top style="thin">
        <color theme="0"/>
      </top>
      <bottom style="medium">
        <color theme="1"/>
      </bottom>
      <diagonal/>
    </border>
    <border>
      <left style="thin">
        <color theme="0"/>
      </left>
      <right style="medium">
        <color theme="1"/>
      </right>
      <top style="thin">
        <color theme="0"/>
      </top>
      <bottom style="medium">
        <color theme="1"/>
      </bottom>
      <diagonal/>
    </border>
    <border>
      <left/>
      <right/>
      <top style="thin">
        <color theme="0"/>
      </top>
      <bottom style="thin">
        <color theme="0"/>
      </bottom>
      <diagonal/>
    </border>
    <border>
      <left style="thin">
        <color theme="0"/>
      </left>
      <right style="thin">
        <color theme="0"/>
      </right>
      <top style="thin">
        <color theme="0"/>
      </top>
      <bottom style="thin">
        <color theme="1"/>
      </bottom>
      <diagonal/>
    </border>
    <border>
      <left style="thin">
        <color theme="0"/>
      </left>
      <right style="thin">
        <color theme="0"/>
      </right>
      <top/>
      <bottom style="medium">
        <color theme="1"/>
      </bottom>
      <diagonal/>
    </border>
    <border>
      <left style="thin">
        <color theme="0"/>
      </left>
      <right/>
      <top style="thin">
        <color theme="0"/>
      </top>
      <bottom style="thin">
        <color theme="1"/>
      </bottom>
      <diagonal/>
    </border>
    <border>
      <left/>
      <right/>
      <top style="thin">
        <color theme="0"/>
      </top>
      <bottom style="thin">
        <color theme="1"/>
      </bottom>
      <diagonal/>
    </border>
    <border>
      <left/>
      <right style="thin">
        <color theme="0"/>
      </right>
      <top style="thin">
        <color theme="0"/>
      </top>
      <bottom style="thin">
        <color theme="1"/>
      </bottom>
      <diagonal/>
    </border>
    <border>
      <left style="thin">
        <color theme="0"/>
      </left>
      <right/>
      <top style="thin">
        <color theme="1"/>
      </top>
      <bottom style="thin">
        <color theme="1"/>
      </bottom>
      <diagonal/>
    </border>
    <border>
      <left/>
      <right/>
      <top style="thin">
        <color theme="1"/>
      </top>
      <bottom style="thin">
        <color theme="1"/>
      </bottom>
      <diagonal/>
    </border>
    <border>
      <left/>
      <right style="thin">
        <color theme="0"/>
      </right>
      <top style="thin">
        <color theme="1"/>
      </top>
      <bottom style="thin">
        <color theme="1"/>
      </bottom>
      <diagonal/>
    </border>
    <border>
      <left style="thin">
        <color theme="0"/>
      </left>
      <right/>
      <top style="thin">
        <color theme="0"/>
      </top>
      <bottom style="medium">
        <color theme="1"/>
      </bottom>
      <diagonal/>
    </border>
    <border>
      <left/>
      <right style="thin">
        <color theme="0"/>
      </right>
      <top style="thin">
        <color theme="0"/>
      </top>
      <bottom style="medium">
        <color theme="1"/>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medium">
        <color theme="1"/>
      </top>
      <bottom style="thin">
        <color theme="0"/>
      </bottom>
      <diagonal/>
    </border>
    <border>
      <left style="thin">
        <color theme="0"/>
      </left>
      <right/>
      <top/>
      <bottom style="medium">
        <color theme="1"/>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top style="medium">
        <color indexed="64"/>
      </top>
      <bottom style="thin">
        <color theme="0"/>
      </bottom>
      <diagonal/>
    </border>
    <border>
      <left style="thin">
        <color theme="0"/>
      </left>
      <right/>
      <top/>
      <bottom style="medium">
        <color indexed="64"/>
      </bottom>
      <diagonal/>
    </border>
    <border>
      <left/>
      <right style="thin">
        <color indexed="64"/>
      </right>
      <top style="medium">
        <color theme="1"/>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theme="1"/>
      </bottom>
      <diagonal/>
    </border>
    <border>
      <left style="hair">
        <color theme="0"/>
      </left>
      <right/>
      <top/>
      <bottom/>
      <diagonal/>
    </border>
    <border>
      <left style="medium">
        <color theme="0"/>
      </left>
      <right style="thin">
        <color theme="0"/>
      </right>
      <top/>
      <bottom/>
      <diagonal/>
    </border>
    <border>
      <left style="thin">
        <color theme="0"/>
      </left>
      <right style="thin">
        <color theme="0"/>
      </right>
      <top/>
      <bottom/>
      <diagonal/>
    </border>
    <border>
      <left style="thin">
        <color theme="0"/>
      </left>
      <right style="medium">
        <color theme="0"/>
      </right>
      <top/>
      <bottom/>
      <diagonal/>
    </border>
    <border>
      <left/>
      <right style="hair">
        <color theme="0"/>
      </right>
      <top/>
      <bottom style="hair">
        <color theme="0"/>
      </bottom>
      <diagonal/>
    </border>
    <border>
      <left/>
      <right/>
      <top style="hair">
        <color theme="0"/>
      </top>
      <bottom/>
      <diagonal/>
    </border>
    <border>
      <left style="hair">
        <color theme="0"/>
      </left>
      <right style="hair">
        <color theme="0"/>
      </right>
      <top style="thin">
        <color theme="0"/>
      </top>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style="medium">
        <color indexed="64"/>
      </right>
      <top/>
      <bottom style="hair">
        <color indexed="64"/>
      </bottom>
      <diagonal/>
    </border>
    <border>
      <left/>
      <right style="medium">
        <color theme="1"/>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style="medium">
        <color theme="1"/>
      </left>
      <right/>
      <top style="thin">
        <color indexed="64"/>
      </top>
      <bottom style="thin">
        <color indexed="64"/>
      </bottom>
      <diagonal/>
    </border>
    <border>
      <left/>
      <right/>
      <top style="thin">
        <color indexed="64"/>
      </top>
      <bottom style="thin">
        <color indexed="64"/>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style="thin">
        <color theme="0"/>
      </left>
      <right style="medium">
        <color indexed="64"/>
      </right>
      <top style="thin">
        <color theme="0"/>
      </top>
      <bottom style="medium">
        <color indexed="64"/>
      </bottom>
      <diagonal/>
    </border>
    <border>
      <left style="hair">
        <color theme="0"/>
      </left>
      <right/>
      <top/>
      <bottom style="hair">
        <color theme="0"/>
      </bottom>
      <diagonal/>
    </border>
    <border>
      <left/>
      <right/>
      <top style="thin">
        <color theme="0"/>
      </top>
      <bottom style="medium">
        <color theme="1"/>
      </bottom>
      <diagonal/>
    </border>
    <border>
      <left style="hair">
        <color theme="0"/>
      </left>
      <right style="hair">
        <color theme="0"/>
      </right>
      <top/>
      <bottom/>
      <diagonal/>
    </border>
  </borders>
  <cellStyleXfs count="3">
    <xf numFmtId="0" fontId="0" fillId="0" borderId="0"/>
    <xf numFmtId="0" fontId="1" fillId="0" borderId="0"/>
    <xf numFmtId="0" fontId="14" fillId="0" borderId="0" applyNumberFormat="0" applyFill="0" applyBorder="0" applyAlignment="0" applyProtection="0"/>
  </cellStyleXfs>
  <cellXfs count="254">
    <xf numFmtId="0" fontId="0" fillId="0" borderId="0" xfId="0"/>
    <xf numFmtId="0" fontId="0" fillId="2" borderId="0" xfId="0" applyFill="1"/>
    <xf numFmtId="0" fontId="0" fillId="3" borderId="6" xfId="0"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3" fillId="2" borderId="7" xfId="0" applyFont="1" applyFill="1" applyBorder="1" applyAlignment="1">
      <alignment horizontal="center"/>
    </xf>
    <xf numFmtId="0" fontId="3" fillId="2" borderId="6" xfId="0" applyFont="1" applyFill="1" applyBorder="1" applyAlignment="1">
      <alignment horizontal="center"/>
    </xf>
    <xf numFmtId="0" fontId="3" fillId="2" borderId="8" xfId="0" applyFont="1" applyFill="1" applyBorder="1" applyAlignment="1">
      <alignment horizontal="center"/>
    </xf>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19" xfId="0" applyBorder="1" applyAlignment="1">
      <alignment horizontal="center"/>
    </xf>
    <xf numFmtId="0" fontId="3" fillId="3" borderId="27" xfId="0" applyFont="1" applyFill="1" applyBorder="1" applyAlignment="1">
      <alignment horizontal="center"/>
    </xf>
    <xf numFmtId="0" fontId="0" fillId="3" borderId="30" xfId="0" applyFill="1" applyBorder="1" applyAlignment="1">
      <alignment horizontal="center"/>
    </xf>
    <xf numFmtId="0" fontId="3" fillId="0" borderId="20" xfId="0" applyFont="1" applyBorder="1" applyAlignment="1">
      <alignment horizontal="center"/>
    </xf>
    <xf numFmtId="0" fontId="3" fillId="0" borderId="15" xfId="0" applyFont="1" applyBorder="1" applyAlignment="1">
      <alignment horizontal="center" vertical="top"/>
    </xf>
    <xf numFmtId="0" fontId="3" fillId="0" borderId="35" xfId="0" applyFont="1" applyBorder="1"/>
    <xf numFmtId="0" fontId="3" fillId="0" borderId="39" xfId="0" applyFont="1" applyBorder="1"/>
    <xf numFmtId="0" fontId="7" fillId="0" borderId="35" xfId="0" applyFont="1" applyBorder="1" applyAlignment="1">
      <alignment horizontal="left"/>
    </xf>
    <xf numFmtId="0" fontId="7" fillId="0" borderId="35" xfId="0" applyFont="1" applyBorder="1"/>
    <xf numFmtId="0" fontId="0" fillId="0" borderId="35" xfId="0" applyBorder="1"/>
    <xf numFmtId="0" fontId="0" fillId="0" borderId="46" xfId="0" applyBorder="1"/>
    <xf numFmtId="0" fontId="0" fillId="0" borderId="35" xfId="0" applyBorder="1" applyAlignment="1">
      <alignment horizontal="center"/>
    </xf>
    <xf numFmtId="164" fontId="0" fillId="12" borderId="33" xfId="0" applyNumberFormat="1" applyFill="1" applyBorder="1" applyAlignment="1">
      <alignment horizontal="center" vertical="center"/>
    </xf>
    <xf numFmtId="164" fontId="0" fillId="12" borderId="28" xfId="0" applyNumberFormat="1" applyFill="1" applyBorder="1" applyAlignment="1">
      <alignment horizontal="center" vertical="center"/>
    </xf>
    <xf numFmtId="164" fontId="0" fillId="13" borderId="29" xfId="0" applyNumberFormat="1" applyFill="1" applyBorder="1" applyAlignment="1">
      <alignment horizontal="center" vertical="center"/>
    </xf>
    <xf numFmtId="0" fontId="0" fillId="0" borderId="36" xfId="0" applyBorder="1"/>
    <xf numFmtId="0" fontId="0" fillId="0" borderId="37"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0" fillId="0" borderId="44" xfId="0" applyBorder="1"/>
    <xf numFmtId="0" fontId="0" fillId="0" borderId="45" xfId="0" applyBorder="1"/>
    <xf numFmtId="0" fontId="0" fillId="0" borderId="47" xfId="0" applyBorder="1"/>
    <xf numFmtId="0" fontId="0" fillId="0" borderId="49" xfId="0" applyBorder="1" applyAlignment="1">
      <alignment horizontal="left" vertical="top"/>
    </xf>
    <xf numFmtId="49" fontId="0" fillId="0" borderId="49" xfId="0" applyNumberFormat="1" applyBorder="1" applyAlignment="1">
      <alignment vertical="top"/>
    </xf>
    <xf numFmtId="0" fontId="0" fillId="0" borderId="49" xfId="0" applyBorder="1"/>
    <xf numFmtId="0" fontId="3" fillId="7" borderId="11" xfId="0" applyFont="1" applyFill="1" applyBorder="1" applyAlignment="1" applyProtection="1">
      <alignment horizontal="center"/>
      <protection locked="0"/>
    </xf>
    <xf numFmtId="0" fontId="0" fillId="6" borderId="11" xfId="0" applyFill="1" applyBorder="1" applyAlignment="1" applyProtection="1">
      <alignment horizontal="center"/>
      <protection locked="0"/>
    </xf>
    <xf numFmtId="0" fontId="8" fillId="0" borderId="35" xfId="0" applyFont="1" applyBorder="1"/>
    <xf numFmtId="0" fontId="0" fillId="0" borderId="35" xfId="0" applyBorder="1" applyAlignment="1">
      <alignment horizontal="right"/>
    </xf>
    <xf numFmtId="0" fontId="0" fillId="0" borderId="35" xfId="0" applyBorder="1" applyAlignment="1">
      <alignment horizontal="left" vertical="center"/>
    </xf>
    <xf numFmtId="0" fontId="6" fillId="0" borderId="35" xfId="0" applyFont="1" applyBorder="1" applyAlignment="1">
      <alignment horizontal="center" vertical="center"/>
    </xf>
    <xf numFmtId="0" fontId="0" fillId="0" borderId="35" xfId="0" applyBorder="1" applyAlignment="1">
      <alignment horizontal="left"/>
    </xf>
    <xf numFmtId="0" fontId="0" fillId="0" borderId="35" xfId="0" applyBorder="1" applyAlignment="1">
      <alignment horizontal="center" vertical="center"/>
    </xf>
    <xf numFmtId="0" fontId="8" fillId="0" borderId="18" xfId="0" applyFont="1" applyBorder="1"/>
    <xf numFmtId="0" fontId="3" fillId="0" borderId="0" xfId="0" applyFont="1"/>
    <xf numFmtId="0" fontId="0" fillId="0" borderId="18" xfId="0" applyBorder="1" applyAlignment="1">
      <alignment horizontal="center"/>
    </xf>
    <xf numFmtId="0" fontId="0" fillId="0" borderId="81" xfId="0" applyBorder="1"/>
    <xf numFmtId="0" fontId="0" fillId="0" borderId="85" xfId="0" applyBorder="1"/>
    <xf numFmtId="0" fontId="0" fillId="0" borderId="34" xfId="0" applyBorder="1"/>
    <xf numFmtId="0" fontId="3" fillId="0" borderId="34" xfId="0" applyFont="1" applyBorder="1"/>
    <xf numFmtId="0" fontId="0" fillId="0" borderId="86" xfId="0" applyBorder="1"/>
    <xf numFmtId="0" fontId="0" fillId="0" borderId="38" xfId="0" applyBorder="1"/>
    <xf numFmtId="0" fontId="0" fillId="0" borderId="87" xfId="0" applyBorder="1"/>
    <xf numFmtId="0" fontId="0" fillId="3" borderId="88" xfId="0" applyFill="1" applyBorder="1" applyAlignment="1">
      <alignment horizontal="center"/>
    </xf>
    <xf numFmtId="0" fontId="0" fillId="6" borderId="91" xfId="0" applyFill="1" applyBorder="1" applyAlignment="1" applyProtection="1">
      <alignment horizontal="center"/>
      <protection locked="0"/>
    </xf>
    <xf numFmtId="164" fontId="0" fillId="3" borderId="92" xfId="0" applyNumberFormat="1" applyFill="1" applyBorder="1" applyAlignment="1">
      <alignment horizontal="center"/>
    </xf>
    <xf numFmtId="0" fontId="10" fillId="0" borderId="39" xfId="0" applyFont="1" applyBorder="1" applyAlignment="1" applyProtection="1">
      <alignment horizontal="left"/>
      <protection locked="0"/>
    </xf>
    <xf numFmtId="0" fontId="3" fillId="0" borderId="36" xfId="0" applyFont="1" applyBorder="1"/>
    <xf numFmtId="0" fontId="3" fillId="0" borderId="82" xfId="0" applyFont="1" applyBorder="1"/>
    <xf numFmtId="0" fontId="3" fillId="0" borderId="83" xfId="0" applyFont="1" applyBorder="1"/>
    <xf numFmtId="0" fontId="3" fillId="0" borderId="84" xfId="0" applyFont="1" applyBorder="1"/>
    <xf numFmtId="0" fontId="3" fillId="0" borderId="63" xfId="0" applyFont="1" applyBorder="1"/>
    <xf numFmtId="0" fontId="3" fillId="0" borderId="62" xfId="0" applyFont="1" applyBorder="1"/>
    <xf numFmtId="0" fontId="3" fillId="0" borderId="69" xfId="0" applyFont="1" applyBorder="1"/>
    <xf numFmtId="0" fontId="3" fillId="0" borderId="70" xfId="0" applyFont="1" applyBorder="1"/>
    <xf numFmtId="0" fontId="3" fillId="0" borderId="76" xfId="0" applyFont="1" applyBorder="1"/>
    <xf numFmtId="0" fontId="3" fillId="0" borderId="71" xfId="0" applyFont="1" applyBorder="1"/>
    <xf numFmtId="0" fontId="3" fillId="0" borderId="48" xfId="0" applyFont="1" applyBorder="1"/>
    <xf numFmtId="0" fontId="3" fillId="0" borderId="37" xfId="0" applyFont="1" applyBorder="1"/>
    <xf numFmtId="0" fontId="3" fillId="0" borderId="72" xfId="0" applyFont="1" applyBorder="1"/>
    <xf numFmtId="0" fontId="11" fillId="0" borderId="35" xfId="0" applyFont="1" applyBorder="1"/>
    <xf numFmtId="0" fontId="11" fillId="0" borderId="36" xfId="0" applyFont="1" applyBorder="1"/>
    <xf numFmtId="0" fontId="11" fillId="0" borderId="73" xfId="0" applyFont="1" applyBorder="1"/>
    <xf numFmtId="0" fontId="11" fillId="0" borderId="48" xfId="0" applyFont="1" applyBorder="1"/>
    <xf numFmtId="0" fontId="11" fillId="0" borderId="37" xfId="0" applyFont="1" applyBorder="1" applyAlignment="1">
      <alignment horizontal="left"/>
    </xf>
    <xf numFmtId="0" fontId="12" fillId="0" borderId="35" xfId="0" applyFont="1" applyBorder="1"/>
    <xf numFmtId="0" fontId="12" fillId="0" borderId="36" xfId="0" applyFont="1" applyBorder="1"/>
    <xf numFmtId="0" fontId="12" fillId="0" borderId="73" xfId="0" applyFont="1" applyBorder="1"/>
    <xf numFmtId="0" fontId="12" fillId="0" borderId="48" xfId="0" applyFont="1" applyBorder="1"/>
    <xf numFmtId="0" fontId="12" fillId="0" borderId="37" xfId="0" applyFont="1" applyBorder="1"/>
    <xf numFmtId="0" fontId="10" fillId="0" borderId="35" xfId="0" applyFont="1" applyBorder="1"/>
    <xf numFmtId="0" fontId="10" fillId="0" borderId="73" xfId="0" applyFont="1" applyBorder="1"/>
    <xf numFmtId="0" fontId="10" fillId="0" borderId="48" xfId="0" applyFont="1" applyBorder="1"/>
    <xf numFmtId="0" fontId="10" fillId="0" borderId="37" xfId="0" applyFont="1" applyBorder="1" applyAlignment="1">
      <alignment horizontal="left"/>
    </xf>
    <xf numFmtId="0" fontId="3" fillId="0" borderId="74" xfId="0" applyFont="1" applyBorder="1"/>
    <xf numFmtId="0" fontId="3" fillId="0" borderId="75" xfId="0" applyFont="1" applyBorder="1"/>
    <xf numFmtId="0" fontId="0" fillId="0" borderId="75" xfId="0" applyBorder="1"/>
    <xf numFmtId="0" fontId="0" fillId="0" borderId="77" xfId="0" applyBorder="1"/>
    <xf numFmtId="0" fontId="0" fillId="0" borderId="104" xfId="0" applyBorder="1"/>
    <xf numFmtId="0" fontId="0" fillId="0" borderId="48" xfId="0" applyBorder="1"/>
    <xf numFmtId="0" fontId="0" fillId="0" borderId="39" xfId="0" applyBorder="1" applyAlignment="1">
      <alignment horizontal="center"/>
    </xf>
    <xf numFmtId="0" fontId="0" fillId="0" borderId="39" xfId="0" applyBorder="1" applyAlignment="1">
      <alignment horizontal="center" vertical="center"/>
    </xf>
    <xf numFmtId="0" fontId="0" fillId="0" borderId="85" xfId="0" applyBorder="1" applyAlignment="1">
      <alignment horizontal="center"/>
    </xf>
    <xf numFmtId="0" fontId="0" fillId="0" borderId="21" xfId="0" applyBorder="1" applyAlignment="1">
      <alignment horizontal="center"/>
    </xf>
    <xf numFmtId="0" fontId="0" fillId="0" borderId="105" xfId="0" applyBorder="1" applyAlignment="1">
      <alignment horizontal="center"/>
    </xf>
    <xf numFmtId="0" fontId="0" fillId="0" borderId="107" xfId="0" applyBorder="1"/>
    <xf numFmtId="0" fontId="7" fillId="0" borderId="36" xfId="0" applyFont="1" applyBorder="1"/>
    <xf numFmtId="0" fontId="3" fillId="0" borderId="38" xfId="0" applyFont="1" applyBorder="1"/>
    <xf numFmtId="0" fontId="0" fillId="0" borderId="38" xfId="0" applyBorder="1" applyAlignment="1">
      <alignment vertical="center"/>
    </xf>
    <xf numFmtId="0" fontId="7" fillId="0" borderId="0" xfId="0" applyFont="1"/>
    <xf numFmtId="0" fontId="3" fillId="0" borderId="59" xfId="0" applyFont="1" applyBorder="1"/>
    <xf numFmtId="0" fontId="0" fillId="0" borderId="64" xfId="0" applyBorder="1"/>
    <xf numFmtId="0" fontId="0" fillId="0" borderId="105" xfId="0" applyBorder="1"/>
    <xf numFmtId="0" fontId="13" fillId="0" borderId="0" xfId="0" applyFont="1"/>
    <xf numFmtId="0" fontId="3" fillId="0" borderId="40" xfId="0" applyFont="1" applyBorder="1"/>
    <xf numFmtId="0" fontId="3" fillId="0" borderId="41" xfId="0" applyFont="1" applyBorder="1"/>
    <xf numFmtId="0" fontId="3" fillId="0" borderId="67" xfId="0" applyFont="1" applyBorder="1"/>
    <xf numFmtId="0" fontId="3" fillId="0" borderId="42" xfId="0" applyFont="1" applyBorder="1"/>
    <xf numFmtId="0" fontId="11" fillId="0" borderId="44" xfId="0" applyFont="1" applyBorder="1" applyAlignment="1">
      <alignment horizontal="left"/>
    </xf>
    <xf numFmtId="0" fontId="12" fillId="0" borderId="44" xfId="0" applyFont="1" applyBorder="1"/>
    <xf numFmtId="0" fontId="10" fillId="0" borderId="44" xfId="0" applyFont="1" applyBorder="1" applyAlignment="1">
      <alignment horizontal="left"/>
    </xf>
    <xf numFmtId="0" fontId="3" fillId="0" borderId="45" xfId="0" applyFont="1" applyBorder="1"/>
    <xf numFmtId="0" fontId="3" fillId="0" borderId="46" xfId="0" applyFont="1" applyBorder="1"/>
    <xf numFmtId="0" fontId="3" fillId="0" borderId="50" xfId="0" applyFont="1" applyBorder="1"/>
    <xf numFmtId="0" fontId="3" fillId="0" borderId="68" xfId="0" applyFont="1" applyBorder="1"/>
    <xf numFmtId="0" fontId="3" fillId="0" borderId="47" xfId="0" applyFont="1" applyBorder="1"/>
    <xf numFmtId="0" fontId="16" fillId="9" borderId="1" xfId="0" applyFont="1" applyFill="1" applyBorder="1" applyAlignment="1">
      <alignment horizontal="center"/>
    </xf>
    <xf numFmtId="0" fontId="16" fillId="9" borderId="94" xfId="0" applyFont="1" applyFill="1" applyBorder="1" applyAlignment="1">
      <alignment horizontal="center"/>
    </xf>
    <xf numFmtId="0" fontId="16" fillId="10" borderId="1" xfId="0" applyFont="1" applyFill="1" applyBorder="1" applyAlignment="1">
      <alignment horizontal="center"/>
    </xf>
    <xf numFmtId="0" fontId="16" fillId="8" borderId="93" xfId="0" applyFont="1" applyFill="1" applyBorder="1" applyAlignment="1">
      <alignment horizontal="center"/>
    </xf>
    <xf numFmtId="0" fontId="17" fillId="5" borderId="1" xfId="0" applyFont="1" applyFill="1" applyBorder="1" applyAlignment="1">
      <alignment horizontal="center"/>
    </xf>
    <xf numFmtId="0" fontId="0" fillId="0" borderId="59" xfId="0" applyBorder="1"/>
    <xf numFmtId="0" fontId="11" fillId="0" borderId="0" xfId="0" applyFont="1" applyAlignment="1">
      <alignment horizontal="left"/>
    </xf>
    <xf numFmtId="0" fontId="12" fillId="0" borderId="0" xfId="0" applyFont="1"/>
    <xf numFmtId="164" fontId="0" fillId="4" borderId="89" xfId="0" applyNumberFormat="1" applyFill="1" applyBorder="1" applyAlignment="1">
      <alignment horizontal="center"/>
    </xf>
    <xf numFmtId="164" fontId="3" fillId="0" borderId="10" xfId="0" applyNumberFormat="1" applyFont="1" applyBorder="1" applyAlignment="1">
      <alignment horizontal="center"/>
    </xf>
    <xf numFmtId="164" fontId="0" fillId="4" borderId="10" xfId="0" applyNumberFormat="1" applyFill="1" applyBorder="1" applyAlignment="1">
      <alignment horizontal="center"/>
    </xf>
    <xf numFmtId="164" fontId="0" fillId="4" borderId="13" xfId="0" applyNumberFormat="1" applyFill="1" applyBorder="1" applyAlignment="1">
      <alignment horizontal="center"/>
    </xf>
    <xf numFmtId="164" fontId="3" fillId="0" borderId="12" xfId="0" applyNumberFormat="1" applyFont="1" applyBorder="1" applyAlignment="1">
      <alignment horizontal="center"/>
    </xf>
    <xf numFmtId="164" fontId="3" fillId="0" borderId="13" xfId="0" applyNumberFormat="1" applyFont="1" applyBorder="1" applyAlignment="1">
      <alignment horizontal="center"/>
    </xf>
    <xf numFmtId="164" fontId="0" fillId="4" borderId="12" xfId="0" applyNumberFormat="1" applyFill="1" applyBorder="1" applyAlignment="1">
      <alignment horizontal="center"/>
    </xf>
    <xf numFmtId="164" fontId="0" fillId="4" borderId="14" xfId="0" applyNumberFormat="1" applyFill="1" applyBorder="1" applyAlignment="1">
      <alignment horizontal="center"/>
    </xf>
    <xf numFmtId="164" fontId="0" fillId="4" borderId="32" xfId="0" applyNumberFormat="1" applyFill="1" applyBorder="1" applyAlignment="1">
      <alignment horizontal="center"/>
    </xf>
    <xf numFmtId="164" fontId="4" fillId="11" borderId="90" xfId="0" applyNumberFormat="1" applyFont="1" applyFill="1" applyBorder="1" applyAlignment="1">
      <alignment horizontal="center"/>
    </xf>
    <xf numFmtId="164" fontId="5" fillId="0" borderId="2" xfId="0" applyNumberFormat="1" applyFont="1" applyBorder="1" applyAlignment="1">
      <alignment horizontal="center"/>
    </xf>
    <xf numFmtId="164" fontId="4" fillId="11" borderId="2" xfId="0" applyNumberFormat="1" applyFont="1" applyFill="1" applyBorder="1" applyAlignment="1">
      <alignment horizontal="center"/>
    </xf>
    <xf numFmtId="164" fontId="4" fillId="11" borderId="4" xfId="0" applyNumberFormat="1" applyFont="1" applyFill="1" applyBorder="1" applyAlignment="1">
      <alignment horizontal="center"/>
    </xf>
    <xf numFmtId="164" fontId="5" fillId="0" borderId="3" xfId="0" applyNumberFormat="1" applyFont="1" applyBorder="1" applyAlignment="1">
      <alignment horizontal="center"/>
    </xf>
    <xf numFmtId="164" fontId="5" fillId="0" borderId="4" xfId="0" applyNumberFormat="1" applyFont="1" applyBorder="1" applyAlignment="1">
      <alignment horizontal="center"/>
    </xf>
    <xf numFmtId="164" fontId="4" fillId="11" borderId="3" xfId="0" applyNumberFormat="1" applyFont="1" applyFill="1" applyBorder="1" applyAlignment="1">
      <alignment horizontal="center"/>
    </xf>
    <xf numFmtId="164" fontId="4" fillId="11" borderId="5" xfId="0" applyNumberFormat="1" applyFont="1" applyFill="1" applyBorder="1" applyAlignment="1">
      <alignment horizontal="center"/>
    </xf>
    <xf numFmtId="164" fontId="4" fillId="11" borderId="31" xfId="0" applyNumberFormat="1" applyFont="1" applyFill="1" applyBorder="1" applyAlignment="1">
      <alignment horizontal="center"/>
    </xf>
    <xf numFmtId="0" fontId="10" fillId="7" borderId="54" xfId="0" applyFont="1" applyFill="1" applyBorder="1" applyAlignment="1" applyProtection="1">
      <alignment horizontal="left"/>
      <protection locked="0"/>
    </xf>
    <xf numFmtId="0" fontId="0" fillId="0" borderId="0" xfId="0" applyAlignment="1">
      <alignment vertical="top" wrapText="1"/>
    </xf>
    <xf numFmtId="0" fontId="0" fillId="0" borderId="36" xfId="0" applyBorder="1" applyAlignment="1">
      <alignment horizontal="left"/>
    </xf>
    <xf numFmtId="0" fontId="0" fillId="0" borderId="48" xfId="0" applyBorder="1" applyAlignment="1">
      <alignment horizontal="left"/>
    </xf>
    <xf numFmtId="0" fontId="0" fillId="0" borderId="37" xfId="0" applyBorder="1" applyAlignment="1">
      <alignment horizontal="left"/>
    </xf>
    <xf numFmtId="0" fontId="14" fillId="0" borderId="36" xfId="2" applyBorder="1" applyAlignment="1">
      <alignment horizontal="left"/>
    </xf>
    <xf numFmtId="0" fontId="14" fillId="0" borderId="48" xfId="2" applyBorder="1" applyAlignment="1">
      <alignment horizontal="left"/>
    </xf>
    <xf numFmtId="0" fontId="14" fillId="0" borderId="37" xfId="2" applyBorder="1" applyAlignment="1">
      <alignment horizontal="left"/>
    </xf>
    <xf numFmtId="0" fontId="0" fillId="0" borderId="49" xfId="0" applyBorder="1" applyAlignment="1">
      <alignment horizontal="left" vertical="top"/>
    </xf>
    <xf numFmtId="0" fontId="0" fillId="0" borderId="51" xfId="0" applyBorder="1" applyAlignment="1">
      <alignment horizontal="center" vertical="top"/>
    </xf>
    <xf numFmtId="0" fontId="0" fillId="0" borderId="53" xfId="0" applyBorder="1" applyAlignment="1">
      <alignment horizontal="center" vertical="top"/>
    </xf>
    <xf numFmtId="0" fontId="9" fillId="0" borderId="35" xfId="0" applyFont="1" applyBorder="1" applyAlignment="1">
      <alignment horizontal="left"/>
    </xf>
    <xf numFmtId="0" fontId="0" fillId="0" borderId="64" xfId="0" applyBorder="1" applyAlignment="1">
      <alignment horizontal="left"/>
    </xf>
    <xf numFmtId="0" fontId="0" fillId="0" borderId="65" xfId="0" applyBorder="1" applyAlignment="1">
      <alignment horizontal="left"/>
    </xf>
    <xf numFmtId="0" fontId="0" fillId="0" borderId="66" xfId="0" applyBorder="1" applyAlignment="1">
      <alignment horizontal="left"/>
    </xf>
    <xf numFmtId="0" fontId="0" fillId="0" borderId="57" xfId="0" applyBorder="1" applyAlignment="1">
      <alignment horizontal="left" vertical="top"/>
    </xf>
    <xf numFmtId="0" fontId="0" fillId="0" borderId="106" xfId="0" applyBorder="1" applyAlignment="1">
      <alignment horizontal="left" vertical="top"/>
    </xf>
    <xf numFmtId="0" fontId="0" fillId="0" borderId="58" xfId="0" applyBorder="1" applyAlignment="1">
      <alignment horizontal="left" vertical="top"/>
    </xf>
    <xf numFmtId="0" fontId="3" fillId="0" borderId="39" xfId="0" applyFont="1" applyBorder="1" applyAlignment="1">
      <alignment horizontal="left"/>
    </xf>
    <xf numFmtId="0" fontId="0" fillId="0" borderId="35" xfId="0" applyBorder="1" applyAlignment="1">
      <alignment horizontal="center"/>
    </xf>
    <xf numFmtId="0" fontId="0" fillId="0" borderId="35" xfId="0" applyBorder="1" applyAlignment="1">
      <alignment horizontal="center" vertical="center"/>
    </xf>
    <xf numFmtId="0" fontId="0" fillId="0" borderId="35" xfId="0" applyBorder="1" applyAlignment="1">
      <alignment horizontal="left"/>
    </xf>
    <xf numFmtId="0" fontId="6" fillId="14" borderId="38" xfId="2" applyFont="1" applyFill="1" applyBorder="1" applyAlignment="1">
      <alignment horizontal="center" vertical="center"/>
    </xf>
    <xf numFmtId="0" fontId="9" fillId="0" borderId="36" xfId="0" applyFont="1" applyBorder="1" applyAlignment="1">
      <alignment horizontal="left"/>
    </xf>
    <xf numFmtId="0" fontId="9" fillId="0" borderId="48" xfId="0" applyFont="1" applyBorder="1" applyAlignment="1">
      <alignment horizontal="left"/>
    </xf>
    <xf numFmtId="0" fontId="9" fillId="0" borderId="37" xfId="0" applyFont="1" applyBorder="1" applyAlignment="1">
      <alignment horizontal="left"/>
    </xf>
    <xf numFmtId="0" fontId="14" fillId="0" borderId="59" xfId="2" applyBorder="1" applyAlignment="1">
      <alignment horizontal="left"/>
    </xf>
    <xf numFmtId="0" fontId="14" fillId="0" borderId="60" xfId="2" applyBorder="1" applyAlignment="1">
      <alignment horizontal="left"/>
    </xf>
    <xf numFmtId="0" fontId="14" fillId="0" borderId="61" xfId="2" applyBorder="1" applyAlignment="1">
      <alignment horizontal="left"/>
    </xf>
    <xf numFmtId="0" fontId="14" fillId="0" borderId="62" xfId="2" applyBorder="1" applyAlignment="1">
      <alignment horizontal="left"/>
    </xf>
    <xf numFmtId="0" fontId="14" fillId="0" borderId="0" xfId="2" applyBorder="1" applyAlignment="1">
      <alignment horizontal="left"/>
    </xf>
    <xf numFmtId="0" fontId="14" fillId="0" borderId="63" xfId="2" applyBorder="1" applyAlignment="1">
      <alignment horizontal="left"/>
    </xf>
    <xf numFmtId="0" fontId="14" fillId="0" borderId="64" xfId="2" applyBorder="1" applyAlignment="1">
      <alignment horizontal="left"/>
    </xf>
    <xf numFmtId="0" fontId="14" fillId="0" borderId="65" xfId="2" applyBorder="1" applyAlignment="1">
      <alignment horizontal="left"/>
    </xf>
    <xf numFmtId="0" fontId="14" fillId="0" borderId="66" xfId="2" applyBorder="1" applyAlignment="1">
      <alignment horizontal="left"/>
    </xf>
    <xf numFmtId="0" fontId="15" fillId="0" borderId="57" xfId="0" applyFont="1" applyBorder="1" applyAlignment="1">
      <alignment horizontal="left"/>
    </xf>
    <xf numFmtId="0" fontId="7" fillId="0" borderId="58" xfId="0" applyFont="1" applyBorder="1" applyAlignment="1">
      <alignment horizontal="left"/>
    </xf>
    <xf numFmtId="0" fontId="0" fillId="3" borderId="12" xfId="0" applyFill="1" applyBorder="1" applyAlignment="1">
      <alignment horizontal="left"/>
    </xf>
    <xf numFmtId="0" fontId="0" fillId="3" borderId="6" xfId="0" applyFill="1" applyBorder="1" applyAlignment="1">
      <alignment horizontal="left"/>
    </xf>
    <xf numFmtId="0" fontId="0" fillId="3" borderId="3" xfId="0" applyFill="1" applyBorder="1" applyAlignment="1">
      <alignment horizontal="left"/>
    </xf>
    <xf numFmtId="0" fontId="3" fillId="0" borderId="10" xfId="0" applyFont="1" applyBorder="1" applyAlignment="1">
      <alignment horizontal="left"/>
    </xf>
    <xf numFmtId="0" fontId="3" fillId="0" borderId="7" xfId="0" applyFont="1" applyBorder="1" applyAlignment="1">
      <alignment horizontal="left"/>
    </xf>
    <xf numFmtId="0" fontId="3" fillId="0" borderId="2" xfId="0" applyFont="1" applyBorder="1" applyAlignment="1">
      <alignment horizontal="left"/>
    </xf>
    <xf numFmtId="0" fontId="0" fillId="3" borderId="10" xfId="0" applyFill="1" applyBorder="1" applyAlignment="1">
      <alignment horizontal="left"/>
    </xf>
    <xf numFmtId="0" fontId="0" fillId="3" borderId="7" xfId="0" applyFill="1" applyBorder="1" applyAlignment="1">
      <alignment horizontal="left"/>
    </xf>
    <xf numFmtId="0" fontId="0" fillId="3" borderId="2" xfId="0" applyFill="1" applyBorder="1" applyAlignment="1">
      <alignment horizontal="left"/>
    </xf>
    <xf numFmtId="0" fontId="3" fillId="0" borderId="13"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left"/>
    </xf>
    <xf numFmtId="0" fontId="2" fillId="12" borderId="100" xfId="0" applyFont="1" applyFill="1" applyBorder="1" applyAlignment="1">
      <alignment horizontal="center" vertical="center"/>
    </xf>
    <xf numFmtId="0" fontId="2" fillId="12" borderId="101" xfId="0" applyFont="1" applyFill="1" applyBorder="1" applyAlignment="1">
      <alignment horizontal="center" vertical="center"/>
    </xf>
    <xf numFmtId="0" fontId="2" fillId="12" borderId="79" xfId="0" applyFont="1" applyFill="1" applyBorder="1" applyAlignment="1">
      <alignment horizontal="center" vertical="center"/>
    </xf>
    <xf numFmtId="0" fontId="2" fillId="13" borderId="102" xfId="0" applyFont="1" applyFill="1" applyBorder="1" applyAlignment="1">
      <alignment horizontal="center" vertical="center"/>
    </xf>
    <xf numFmtId="0" fontId="2" fillId="13" borderId="103" xfId="0" applyFont="1" applyFill="1" applyBorder="1" applyAlignment="1">
      <alignment horizontal="center" vertical="center"/>
    </xf>
    <xf numFmtId="0" fontId="2" fillId="13" borderId="80" xfId="0" applyFont="1" applyFill="1" applyBorder="1" applyAlignment="1">
      <alignment horizontal="center" vertical="center"/>
    </xf>
    <xf numFmtId="0" fontId="0" fillId="3" borderId="32" xfId="0" applyFill="1" applyBorder="1" applyAlignment="1">
      <alignment horizontal="left"/>
    </xf>
    <xf numFmtId="0" fontId="0" fillId="3" borderId="30" xfId="0" applyFill="1" applyBorder="1" applyAlignment="1">
      <alignment horizontal="left"/>
    </xf>
    <xf numFmtId="0" fontId="0" fillId="3" borderId="31" xfId="0" applyFill="1" applyBorder="1" applyAlignment="1">
      <alignment horizontal="left"/>
    </xf>
    <xf numFmtId="0" fontId="2" fillId="12" borderId="98" xfId="0" applyFont="1" applyFill="1" applyBorder="1" applyAlignment="1">
      <alignment horizontal="center" vertical="center"/>
    </xf>
    <xf numFmtId="0" fontId="2" fillId="12" borderId="99" xfId="0" applyFont="1" applyFill="1" applyBorder="1" applyAlignment="1">
      <alignment horizontal="center" vertical="center"/>
    </xf>
    <xf numFmtId="0" fontId="2" fillId="12" borderId="78" xfId="0" applyFont="1" applyFill="1" applyBorder="1" applyAlignment="1">
      <alignment horizontal="center" vertical="center"/>
    </xf>
    <xf numFmtId="0" fontId="0" fillId="3" borderId="13" xfId="0" applyFill="1" applyBorder="1" applyAlignment="1">
      <alignment horizontal="left"/>
    </xf>
    <xf numFmtId="0" fontId="0" fillId="3" borderId="8" xfId="0" applyFill="1" applyBorder="1" applyAlignment="1">
      <alignment horizontal="left"/>
    </xf>
    <xf numFmtId="0" fontId="0" fillId="3" borderId="4" xfId="0" applyFill="1" applyBorder="1" applyAlignment="1">
      <alignment horizontal="left"/>
    </xf>
    <xf numFmtId="0" fontId="3" fillId="0" borderId="12" xfId="0" applyFont="1" applyBorder="1" applyAlignment="1">
      <alignment horizontal="left"/>
    </xf>
    <xf numFmtId="0" fontId="3" fillId="0" borderId="6" xfId="0" applyFont="1" applyBorder="1" applyAlignment="1">
      <alignment horizontal="left"/>
    </xf>
    <xf numFmtId="0" fontId="3" fillId="0" borderId="3" xfId="0" applyFont="1" applyBorder="1" applyAlignment="1">
      <alignment horizontal="left"/>
    </xf>
    <xf numFmtId="0" fontId="0" fillId="3" borderId="14" xfId="0" applyFill="1" applyBorder="1" applyAlignment="1">
      <alignment horizontal="left"/>
    </xf>
    <xf numFmtId="0" fontId="0" fillId="3" borderId="9" xfId="0" applyFill="1" applyBorder="1" applyAlignment="1">
      <alignment horizontal="left"/>
    </xf>
    <xf numFmtId="0" fontId="0" fillId="3" borderId="5" xfId="0" applyFill="1" applyBorder="1" applyAlignment="1">
      <alignment horizontal="left"/>
    </xf>
    <xf numFmtId="0" fontId="3" fillId="3" borderId="95" xfId="0" applyFont="1" applyFill="1" applyBorder="1" applyAlignment="1">
      <alignment horizontal="center" vertical="center"/>
    </xf>
    <xf numFmtId="0" fontId="3" fillId="3" borderId="96" xfId="0" applyFont="1" applyFill="1" applyBorder="1" applyAlignment="1">
      <alignment horizontal="center" vertical="center"/>
    </xf>
    <xf numFmtId="0" fontId="3" fillId="3" borderId="97" xfId="0" applyFont="1" applyFill="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3" fillId="0" borderId="97" xfId="0" applyFont="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3" borderId="25" xfId="0" applyFont="1" applyFill="1" applyBorder="1" applyAlignment="1">
      <alignment horizontal="center" vertical="center"/>
    </xf>
    <xf numFmtId="0" fontId="3" fillId="0" borderId="26"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10" fillId="7" borderId="51" xfId="0" applyFont="1" applyFill="1" applyBorder="1" applyAlignment="1" applyProtection="1">
      <alignment horizontal="left"/>
      <protection locked="0"/>
    </xf>
    <xf numFmtId="0" fontId="10" fillId="7" borderId="53" xfId="0" applyFont="1" applyFill="1" applyBorder="1" applyAlignment="1" applyProtection="1">
      <alignment horizontal="left"/>
      <protection locked="0"/>
    </xf>
    <xf numFmtId="0" fontId="10" fillId="7" borderId="54" xfId="0" applyFont="1" applyFill="1" applyBorder="1" applyAlignment="1" applyProtection="1">
      <alignment horizontal="left"/>
      <protection locked="0"/>
    </xf>
    <xf numFmtId="0" fontId="10" fillId="7" borderId="56" xfId="0" applyFont="1" applyFill="1" applyBorder="1" applyAlignment="1" applyProtection="1">
      <alignment horizontal="left"/>
      <protection locked="0"/>
    </xf>
    <xf numFmtId="0" fontId="7" fillId="0" borderId="36" xfId="0" applyFont="1" applyBorder="1" applyAlignment="1">
      <alignment horizontal="left"/>
    </xf>
    <xf numFmtId="0" fontId="7" fillId="0" borderId="48" xfId="0" applyFont="1" applyBorder="1" applyAlignment="1">
      <alignment horizontal="left"/>
    </xf>
    <xf numFmtId="0" fontId="7" fillId="0" borderId="37" xfId="0" applyFont="1" applyBorder="1" applyAlignment="1">
      <alignment horizontal="left"/>
    </xf>
    <xf numFmtId="0" fontId="7" fillId="0" borderId="35" xfId="0" applyFont="1" applyBorder="1" applyAlignment="1">
      <alignment horizontal="left"/>
    </xf>
    <xf numFmtId="0" fontId="10" fillId="7" borderId="55" xfId="0" applyFont="1" applyFill="1" applyBorder="1" applyAlignment="1" applyProtection="1">
      <alignment horizontal="left"/>
      <protection locked="0"/>
    </xf>
    <xf numFmtId="0" fontId="11" fillId="0" borderId="36" xfId="0" applyFont="1" applyBorder="1" applyAlignment="1">
      <alignment horizontal="left"/>
    </xf>
    <xf numFmtId="0" fontId="11" fillId="0" borderId="48" xfId="0" applyFont="1" applyBorder="1" applyAlignment="1">
      <alignment horizontal="left"/>
    </xf>
    <xf numFmtId="0" fontId="11" fillId="0" borderId="37" xfId="0" applyFont="1" applyBorder="1" applyAlignment="1">
      <alignment horizontal="left"/>
    </xf>
    <xf numFmtId="0" fontId="16" fillId="9" borderId="93" xfId="0" applyFont="1" applyFill="1" applyBorder="1" applyAlignment="1">
      <alignment horizontal="center"/>
    </xf>
    <xf numFmtId="0" fontId="16" fillId="9" borderId="9" xfId="0" applyFont="1" applyFill="1" applyBorder="1" applyAlignment="1">
      <alignment horizontal="center"/>
    </xf>
    <xf numFmtId="0" fontId="16" fillId="9" borderId="94" xfId="0" applyFont="1" applyFill="1" applyBorder="1" applyAlignment="1">
      <alignment horizontal="center"/>
    </xf>
    <xf numFmtId="0" fontId="10" fillId="7" borderId="52" xfId="0" applyFont="1" applyFill="1" applyBorder="1" applyAlignment="1" applyProtection="1">
      <alignment horizontal="left"/>
      <protection locked="0"/>
    </xf>
    <xf numFmtId="0" fontId="0" fillId="0" borderId="0" xfId="0" applyAlignment="1">
      <alignment horizontal="left" vertical="top" wrapText="1"/>
    </xf>
  </cellXfs>
  <cellStyles count="3">
    <cellStyle name="Lien hypertexte" xfId="2" builtinId="8"/>
    <cellStyle name="Normal" xfId="0" builtinId="0"/>
    <cellStyle name="Normal 4" xfId="1" xr:uid="{EE53A183-23EB-408E-8553-077C9D722B2B}"/>
  </cellStyles>
  <dxfs count="0"/>
  <tableStyles count="0" defaultTableStyle="TableStyleMedium2" defaultPivotStyle="PivotStyleLight16"/>
  <colors>
    <mruColors>
      <color rgb="FFE63127"/>
      <color rgb="FFFFFFCC"/>
      <color rgb="FFFFCCCC"/>
      <color rgb="FFFF5050"/>
      <color rgb="FFCCFFCC"/>
      <color rgb="FFFFFF99"/>
      <color rgb="FFFFFF66"/>
      <color rgb="FF66FF99"/>
      <color rgb="FF00FF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ougat-chabert-guillot.com/blog/3d-flip-book/catalogue-cse-noel-2025/?preview=tru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D6AD2-AE97-4114-B1F7-EE4AF1DC289D}">
  <sheetPr>
    <pageSetUpPr fitToPage="1"/>
  </sheetPr>
  <dimension ref="A1:P47"/>
  <sheetViews>
    <sheetView topLeftCell="A18" zoomScaleNormal="100" workbookViewId="0">
      <selection activeCell="S17" sqref="S17"/>
    </sheetView>
  </sheetViews>
  <sheetFormatPr baseColWidth="10" defaultRowHeight="15" x14ac:dyDescent="0.25"/>
  <cols>
    <col min="2" max="2" width="1.42578125" customWidth="1"/>
    <col min="3" max="3" width="12.42578125" customWidth="1"/>
    <col min="4" max="4" width="0.5703125" customWidth="1"/>
    <col min="5" max="5" width="16.28515625" customWidth="1"/>
    <col min="6" max="6" width="17.42578125" customWidth="1"/>
    <col min="8" max="8" width="0.85546875" customWidth="1"/>
    <col min="9" max="9" width="13.140625" customWidth="1"/>
    <col min="11" max="11" width="14.85546875" customWidth="1"/>
    <col min="12" max="12" width="3.85546875" customWidth="1"/>
  </cols>
  <sheetData>
    <row r="1" spans="1:16" x14ac:dyDescent="0.25">
      <c r="A1" s="26"/>
      <c r="B1" s="26"/>
      <c r="C1" s="26"/>
      <c r="D1" s="26"/>
      <c r="E1" s="26"/>
      <c r="F1" s="26"/>
      <c r="G1" s="26"/>
      <c r="H1" s="26"/>
      <c r="I1" s="26"/>
      <c r="J1" s="26"/>
      <c r="K1" s="26"/>
      <c r="L1" s="26"/>
      <c r="M1" s="26"/>
      <c r="N1" s="26"/>
      <c r="O1" s="26"/>
      <c r="P1" s="32"/>
    </row>
    <row r="2" spans="1:16" x14ac:dyDescent="0.25">
      <c r="A2" s="26"/>
      <c r="B2" s="171" t="e" vm="1">
        <v>#VALUE!</v>
      </c>
      <c r="C2" s="171"/>
      <c r="D2" s="171"/>
      <c r="E2" s="171"/>
      <c r="F2" s="171"/>
      <c r="G2" s="171"/>
      <c r="H2" s="171"/>
      <c r="I2" s="172" t="e" vm="2">
        <v>#VALUE!</v>
      </c>
      <c r="J2" s="172"/>
      <c r="K2" s="172"/>
      <c r="L2" s="171" t="e" vm="3">
        <v>#VALUE!</v>
      </c>
      <c r="M2" s="171"/>
      <c r="N2" s="171"/>
      <c r="O2" s="171"/>
      <c r="P2" s="32"/>
    </row>
    <row r="3" spans="1:16" x14ac:dyDescent="0.25">
      <c r="A3" s="26"/>
      <c r="B3" s="171"/>
      <c r="C3" s="171"/>
      <c r="D3" s="171"/>
      <c r="E3" s="171"/>
      <c r="F3" s="171"/>
      <c r="G3" s="171"/>
      <c r="H3" s="171"/>
      <c r="I3" s="172"/>
      <c r="J3" s="172"/>
      <c r="K3" s="172"/>
      <c r="L3" s="171"/>
      <c r="M3" s="171"/>
      <c r="N3" s="171"/>
      <c r="O3" s="171"/>
      <c r="P3" s="32"/>
    </row>
    <row r="4" spans="1:16" x14ac:dyDescent="0.25">
      <c r="A4" s="26"/>
      <c r="B4" s="171"/>
      <c r="C4" s="171"/>
      <c r="D4" s="171"/>
      <c r="E4" s="171"/>
      <c r="F4" s="171"/>
      <c r="G4" s="171"/>
      <c r="H4" s="171"/>
      <c r="I4" s="172"/>
      <c r="J4" s="172"/>
      <c r="K4" s="172"/>
      <c r="L4" s="171"/>
      <c r="M4" s="171"/>
      <c r="N4" s="171"/>
      <c r="O4" s="171"/>
      <c r="P4" s="32"/>
    </row>
    <row r="5" spans="1:16" x14ac:dyDescent="0.25">
      <c r="A5" s="26"/>
      <c r="B5" s="171"/>
      <c r="C5" s="171"/>
      <c r="D5" s="171"/>
      <c r="E5" s="171"/>
      <c r="F5" s="171"/>
      <c r="G5" s="171"/>
      <c r="H5" s="171"/>
      <c r="I5" s="172"/>
      <c r="J5" s="172"/>
      <c r="K5" s="172"/>
      <c r="L5" s="171"/>
      <c r="M5" s="171"/>
      <c r="N5" s="171"/>
      <c r="O5" s="171"/>
      <c r="P5" s="32"/>
    </row>
    <row r="6" spans="1:16" x14ac:dyDescent="0.25">
      <c r="A6" s="26"/>
      <c r="B6" s="171"/>
      <c r="C6" s="171"/>
      <c r="D6" s="171"/>
      <c r="E6" s="171"/>
      <c r="F6" s="171"/>
      <c r="G6" s="171"/>
      <c r="H6" s="171"/>
      <c r="I6" s="172"/>
      <c r="J6" s="172"/>
      <c r="K6" s="172"/>
      <c r="L6" s="171"/>
      <c r="M6" s="171"/>
      <c r="N6" s="171"/>
      <c r="O6" s="171"/>
      <c r="P6" s="32"/>
    </row>
    <row r="7" spans="1:16" x14ac:dyDescent="0.25">
      <c r="A7" s="26"/>
      <c r="B7" s="171"/>
      <c r="C7" s="171"/>
      <c r="D7" s="171"/>
      <c r="E7" s="171"/>
      <c r="F7" s="171"/>
      <c r="G7" s="171"/>
      <c r="H7" s="171"/>
      <c r="I7" s="172"/>
      <c r="J7" s="172"/>
      <c r="K7" s="172"/>
      <c r="L7" s="171"/>
      <c r="M7" s="171"/>
      <c r="N7" s="171"/>
      <c r="O7" s="171"/>
      <c r="P7" s="32"/>
    </row>
    <row r="8" spans="1:16" x14ac:dyDescent="0.25">
      <c r="A8" s="26"/>
      <c r="B8" s="171"/>
      <c r="C8" s="171"/>
      <c r="D8" s="171"/>
      <c r="E8" s="171"/>
      <c r="F8" s="171"/>
      <c r="G8" s="171"/>
      <c r="H8" s="171"/>
      <c r="I8" s="172"/>
      <c r="J8" s="172"/>
      <c r="K8" s="172"/>
      <c r="L8" s="171"/>
      <c r="M8" s="171"/>
      <c r="N8" s="171"/>
      <c r="O8" s="171"/>
      <c r="P8" s="32"/>
    </row>
    <row r="9" spans="1:16" x14ac:dyDescent="0.25">
      <c r="A9" s="26"/>
      <c r="B9" s="171"/>
      <c r="C9" s="171"/>
      <c r="D9" s="171"/>
      <c r="E9" s="171"/>
      <c r="F9" s="171"/>
      <c r="G9" s="171"/>
      <c r="H9" s="171"/>
      <c r="I9" s="172"/>
      <c r="J9" s="172"/>
      <c r="K9" s="172"/>
      <c r="L9" s="171"/>
      <c r="M9" s="171"/>
      <c r="N9" s="171"/>
      <c r="O9" s="171"/>
      <c r="P9" s="32"/>
    </row>
    <row r="10" spans="1:16" x14ac:dyDescent="0.25">
      <c r="A10" s="26"/>
      <c r="B10" s="171"/>
      <c r="C10" s="171"/>
      <c r="D10" s="171"/>
      <c r="E10" s="171"/>
      <c r="F10" s="171"/>
      <c r="G10" s="171"/>
      <c r="H10" s="171"/>
      <c r="I10" s="172"/>
      <c r="J10" s="172"/>
      <c r="K10" s="172"/>
      <c r="L10" s="171"/>
      <c r="M10" s="171"/>
      <c r="N10" s="171"/>
      <c r="O10" s="171"/>
      <c r="P10" s="32"/>
    </row>
    <row r="11" spans="1:16" x14ac:dyDescent="0.25">
      <c r="A11" s="26"/>
      <c r="B11" s="171"/>
      <c r="C11" s="171"/>
      <c r="D11" s="171"/>
      <c r="E11" s="171"/>
      <c r="F11" s="171"/>
      <c r="G11" s="171"/>
      <c r="H11" s="171"/>
      <c r="I11" s="172"/>
      <c r="J11" s="172"/>
      <c r="K11" s="172"/>
      <c r="L11" s="171"/>
      <c r="M11" s="171"/>
      <c r="N11" s="171"/>
      <c r="O11" s="171"/>
      <c r="P11" s="32"/>
    </row>
    <row r="12" spans="1:16" x14ac:dyDescent="0.25">
      <c r="A12" s="26"/>
      <c r="B12" s="171"/>
      <c r="C12" s="171"/>
      <c r="D12" s="171"/>
      <c r="E12" s="171"/>
      <c r="F12" s="171"/>
      <c r="G12" s="171"/>
      <c r="H12" s="171"/>
      <c r="I12" s="172"/>
      <c r="J12" s="172"/>
      <c r="K12" s="172"/>
      <c r="L12" s="171"/>
      <c r="M12" s="171"/>
      <c r="N12" s="171"/>
      <c r="O12" s="171"/>
      <c r="P12" s="32"/>
    </row>
    <row r="13" spans="1:16" x14ac:dyDescent="0.25">
      <c r="A13" s="26"/>
      <c r="B13" s="171"/>
      <c r="C13" s="171"/>
      <c r="D13" s="171"/>
      <c r="E13" s="171"/>
      <c r="F13" s="171"/>
      <c r="G13" s="171"/>
      <c r="H13" s="171"/>
      <c r="I13" s="172"/>
      <c r="J13" s="172"/>
      <c r="K13" s="172"/>
      <c r="L13" s="171"/>
      <c r="M13" s="171"/>
      <c r="N13" s="171"/>
      <c r="O13" s="171"/>
      <c r="P13" s="32"/>
    </row>
    <row r="14" spans="1:16" x14ac:dyDescent="0.25">
      <c r="A14" s="26"/>
      <c r="B14" s="171"/>
      <c r="C14" s="171"/>
      <c r="D14" s="171"/>
      <c r="E14" s="171"/>
      <c r="F14" s="171"/>
      <c r="G14" s="171"/>
      <c r="H14" s="171"/>
      <c r="I14" s="172"/>
      <c r="J14" s="172"/>
      <c r="K14" s="172"/>
      <c r="L14" s="171"/>
      <c r="M14" s="171"/>
      <c r="N14" s="171"/>
      <c r="O14" s="171"/>
      <c r="P14" s="32"/>
    </row>
    <row r="15" spans="1:16" x14ac:dyDescent="0.25">
      <c r="A15" s="26"/>
      <c r="B15" s="171"/>
      <c r="C15" s="171"/>
      <c r="D15" s="171"/>
      <c r="E15" s="171"/>
      <c r="F15" s="171"/>
      <c r="G15" s="171"/>
      <c r="H15" s="171"/>
      <c r="I15" s="172"/>
      <c r="J15" s="172"/>
      <c r="K15" s="172"/>
      <c r="L15" s="171"/>
      <c r="M15" s="171"/>
      <c r="N15" s="171"/>
      <c r="O15" s="171"/>
      <c r="P15" s="32"/>
    </row>
    <row r="16" spans="1:16" x14ac:dyDescent="0.25">
      <c r="A16" s="26"/>
      <c r="B16" s="26"/>
      <c r="C16" s="26"/>
      <c r="D16" s="26"/>
      <c r="E16" s="26"/>
      <c r="F16" s="26"/>
      <c r="G16" s="26"/>
      <c r="H16" s="26"/>
      <c r="I16" s="26"/>
      <c r="J16" s="26"/>
      <c r="K16" s="26"/>
      <c r="L16" s="26"/>
      <c r="M16" s="26"/>
      <c r="N16" s="26"/>
      <c r="O16" s="26"/>
      <c r="P16" s="32"/>
    </row>
    <row r="17" spans="1:16" x14ac:dyDescent="0.25">
      <c r="A17" s="26"/>
      <c r="B17" s="26"/>
      <c r="C17" s="26"/>
      <c r="D17" s="26"/>
      <c r="E17" s="26"/>
      <c r="F17" s="26"/>
      <c r="G17" s="26"/>
      <c r="H17" s="26"/>
      <c r="I17" s="26"/>
      <c r="J17" s="26"/>
      <c r="K17" s="26"/>
      <c r="L17" s="26"/>
      <c r="M17" s="26"/>
      <c r="N17" s="26"/>
      <c r="O17" s="26"/>
      <c r="P17" s="32"/>
    </row>
    <row r="18" spans="1:16" ht="27.75" x14ac:dyDescent="0.4">
      <c r="A18" s="26"/>
      <c r="B18" s="25" t="s">
        <v>97</v>
      </c>
      <c r="C18" s="47"/>
      <c r="D18" s="47"/>
      <c r="E18" s="47"/>
      <c r="F18" s="26"/>
      <c r="G18" s="26"/>
      <c r="H18" s="26"/>
      <c r="I18" s="26"/>
      <c r="J18" s="26"/>
      <c r="K18" s="26"/>
      <c r="L18" s="26"/>
      <c r="M18" s="174" t="s">
        <v>107</v>
      </c>
      <c r="N18" s="174"/>
      <c r="P18" s="32"/>
    </row>
    <row r="19" spans="1:16" ht="3" customHeight="1" x14ac:dyDescent="0.4">
      <c r="A19" s="26"/>
      <c r="B19" s="25"/>
      <c r="C19" s="47"/>
      <c r="D19" s="47"/>
      <c r="E19" s="47"/>
      <c r="F19" s="26"/>
      <c r="G19" s="26"/>
      <c r="H19" s="26"/>
      <c r="I19" s="26"/>
      <c r="J19" s="26"/>
      <c r="K19" s="26"/>
      <c r="L19" s="26"/>
      <c r="M19" s="50"/>
      <c r="N19" s="50"/>
      <c r="O19" s="26"/>
      <c r="P19" s="32"/>
    </row>
    <row r="20" spans="1:16" ht="12.75" customHeight="1" x14ac:dyDescent="0.25">
      <c r="A20" s="26"/>
      <c r="B20" s="26"/>
      <c r="C20" s="26"/>
      <c r="D20" s="26"/>
      <c r="E20" s="26"/>
      <c r="F20" s="26"/>
      <c r="G20" s="26"/>
      <c r="H20" s="26"/>
      <c r="I20" s="26"/>
      <c r="J20" s="26"/>
      <c r="K20" s="26"/>
      <c r="L20" s="26"/>
      <c r="M20" s="26"/>
      <c r="N20" s="26"/>
      <c r="O20" s="49" t="e" vm="4">
        <v>#VALUE!</v>
      </c>
      <c r="P20" s="32"/>
    </row>
    <row r="21" spans="1:16" ht="3.75" customHeight="1" x14ac:dyDescent="0.25">
      <c r="A21" s="26"/>
      <c r="B21" s="26"/>
      <c r="C21" s="26"/>
      <c r="D21" s="26"/>
      <c r="E21" s="26"/>
      <c r="F21" s="26"/>
      <c r="G21" s="26"/>
      <c r="H21" s="26"/>
      <c r="I21" s="26"/>
      <c r="J21" s="26"/>
      <c r="K21" s="26"/>
      <c r="L21" s="26"/>
      <c r="M21" s="26"/>
      <c r="N21" s="26"/>
      <c r="O21" s="49"/>
      <c r="P21" s="32"/>
    </row>
    <row r="22" spans="1:16" ht="18" customHeight="1" x14ac:dyDescent="0.25">
      <c r="A22" s="26"/>
      <c r="B22" s="175" t="s">
        <v>110</v>
      </c>
      <c r="C22" s="176"/>
      <c r="D22" s="176"/>
      <c r="E22" s="176"/>
      <c r="F22" s="176"/>
      <c r="G22" s="176"/>
      <c r="H22" s="176"/>
      <c r="I22" s="176"/>
      <c r="J22" s="176"/>
      <c r="K22" s="176"/>
      <c r="L22" s="177"/>
      <c r="M22" s="178" t="e" vm="5">
        <v>#VALUE!</v>
      </c>
      <c r="N22" s="179"/>
      <c r="O22" s="180"/>
      <c r="P22" s="32"/>
    </row>
    <row r="23" spans="1:16" ht="23.25" customHeight="1" x14ac:dyDescent="0.25">
      <c r="A23" s="26"/>
      <c r="B23" s="48" t="s">
        <v>98</v>
      </c>
      <c r="C23" s="154" t="s">
        <v>99</v>
      </c>
      <c r="D23" s="155"/>
      <c r="E23" s="155"/>
      <c r="F23" s="156"/>
      <c r="G23" s="26"/>
      <c r="H23" s="26"/>
      <c r="I23" s="26"/>
      <c r="J23" s="26"/>
      <c r="K23" s="26"/>
      <c r="L23" s="26"/>
      <c r="M23" s="181"/>
      <c r="N23" s="182"/>
      <c r="O23" s="183"/>
      <c r="P23" s="32"/>
    </row>
    <row r="24" spans="1:16" ht="23.25" customHeight="1" x14ac:dyDescent="0.25">
      <c r="A24" s="26"/>
      <c r="B24" s="48" t="s">
        <v>98</v>
      </c>
      <c r="C24" s="173" t="s">
        <v>111</v>
      </c>
      <c r="D24" s="173"/>
      <c r="E24" s="173"/>
      <c r="F24" s="173"/>
      <c r="G24" s="173"/>
      <c r="H24" s="173"/>
      <c r="I24" s="173"/>
      <c r="J24" s="173"/>
      <c r="K24" s="173"/>
      <c r="L24" s="26"/>
      <c r="M24" s="181"/>
      <c r="N24" s="182"/>
      <c r="O24" s="183"/>
      <c r="P24" s="32"/>
    </row>
    <row r="25" spans="1:16" ht="25.5" customHeight="1" x14ac:dyDescent="0.25">
      <c r="A25" s="26"/>
      <c r="B25" s="48" t="s">
        <v>98</v>
      </c>
      <c r="C25" s="154" t="s">
        <v>112</v>
      </c>
      <c r="D25" s="155"/>
      <c r="E25" s="155"/>
      <c r="F25" s="155"/>
      <c r="G25" s="155"/>
      <c r="H25" s="155"/>
      <c r="I25" s="155"/>
      <c r="J25" s="155"/>
      <c r="K25" s="156"/>
      <c r="L25" s="51"/>
      <c r="M25" s="181"/>
      <c r="N25" s="182"/>
      <c r="O25" s="183"/>
      <c r="P25" s="32"/>
    </row>
    <row r="26" spans="1:16" ht="24.75" customHeight="1" x14ac:dyDescent="0.25">
      <c r="A26" s="26"/>
      <c r="B26" s="48" t="s">
        <v>98</v>
      </c>
      <c r="C26" s="154" t="s">
        <v>100</v>
      </c>
      <c r="D26" s="155"/>
      <c r="E26" s="155"/>
      <c r="F26" s="155"/>
      <c r="G26" s="155"/>
      <c r="H26" s="155"/>
      <c r="I26" s="155"/>
      <c r="J26" s="155"/>
      <c r="K26" s="156"/>
      <c r="L26" s="26"/>
      <c r="M26" s="181"/>
      <c r="N26" s="182"/>
      <c r="O26" s="183"/>
      <c r="P26" s="32"/>
    </row>
    <row r="27" spans="1:16" ht="22.5" customHeight="1" x14ac:dyDescent="0.25">
      <c r="A27" s="26"/>
      <c r="B27" s="48"/>
      <c r="C27" s="48" t="s">
        <v>106</v>
      </c>
      <c r="D27" s="154" t="s">
        <v>108</v>
      </c>
      <c r="E27" s="155"/>
      <c r="F27" s="155"/>
      <c r="G27" s="155"/>
      <c r="H27" s="155"/>
      <c r="I27" s="155"/>
      <c r="J27" s="156"/>
      <c r="K27" s="26"/>
      <c r="L27" s="26"/>
      <c r="M27" s="181"/>
      <c r="N27" s="182"/>
      <c r="O27" s="183"/>
      <c r="P27" s="32"/>
    </row>
    <row r="28" spans="1:16" ht="24.75" customHeight="1" x14ac:dyDescent="0.25">
      <c r="A28" s="26"/>
      <c r="B28" s="26"/>
      <c r="C28" s="48" t="s">
        <v>106</v>
      </c>
      <c r="D28" s="154" t="s">
        <v>118</v>
      </c>
      <c r="E28" s="155"/>
      <c r="F28" s="155"/>
      <c r="G28" s="155"/>
      <c r="H28" s="155"/>
      <c r="I28" s="155"/>
      <c r="J28" s="155"/>
      <c r="K28" s="156"/>
      <c r="L28" s="26"/>
      <c r="M28" s="181"/>
      <c r="N28" s="182"/>
      <c r="O28" s="183"/>
      <c r="P28" s="32"/>
    </row>
    <row r="29" spans="1:16" ht="12.75" customHeight="1" x14ac:dyDescent="0.25">
      <c r="A29" s="26"/>
      <c r="B29" s="26"/>
      <c r="C29" s="26"/>
      <c r="D29" s="26"/>
      <c r="E29" s="26"/>
      <c r="F29" s="26"/>
      <c r="G29" s="26"/>
      <c r="H29" s="26"/>
      <c r="I29" s="26"/>
      <c r="J29" s="26"/>
      <c r="K29" s="26"/>
      <c r="L29" s="26"/>
      <c r="M29" s="181"/>
      <c r="N29" s="182"/>
      <c r="O29" s="183"/>
      <c r="P29" s="32"/>
    </row>
    <row r="30" spans="1:16" ht="18" x14ac:dyDescent="0.25">
      <c r="A30" s="26"/>
      <c r="B30" s="163" t="s">
        <v>109</v>
      </c>
      <c r="C30" s="163"/>
      <c r="D30" s="163"/>
      <c r="E30" s="163"/>
      <c r="F30" s="163"/>
      <c r="G30" s="163"/>
      <c r="H30" s="26"/>
      <c r="I30" s="26"/>
      <c r="J30" s="26"/>
      <c r="K30" s="26"/>
      <c r="L30" s="26"/>
      <c r="M30" s="181"/>
      <c r="N30" s="182"/>
      <c r="O30" s="183"/>
      <c r="P30" s="32"/>
    </row>
    <row r="31" spans="1:16" ht="17.25" customHeight="1" x14ac:dyDescent="0.25">
      <c r="A31" s="26"/>
      <c r="B31" s="48" t="s">
        <v>98</v>
      </c>
      <c r="C31" s="154" t="s">
        <v>101</v>
      </c>
      <c r="D31" s="155"/>
      <c r="E31" s="155"/>
      <c r="F31" s="155"/>
      <c r="G31" s="155"/>
      <c r="H31" s="155"/>
      <c r="I31" s="155"/>
      <c r="J31" s="155"/>
      <c r="K31" s="156"/>
      <c r="L31" s="26"/>
      <c r="M31" s="181"/>
      <c r="N31" s="182"/>
      <c r="O31" s="183"/>
      <c r="P31" s="32"/>
    </row>
    <row r="32" spans="1:16" ht="26.25" customHeight="1" thickBot="1" x14ac:dyDescent="0.45">
      <c r="A32" s="26"/>
      <c r="B32" s="187" t="s">
        <v>83</v>
      </c>
      <c r="C32" s="188"/>
      <c r="D32" s="24"/>
      <c r="E32" s="24"/>
      <c r="F32" s="24"/>
      <c r="G32" s="24"/>
      <c r="H32" s="24"/>
      <c r="I32" s="24"/>
      <c r="J32" s="26"/>
      <c r="K32" s="26"/>
      <c r="L32" s="26"/>
      <c r="M32" s="184"/>
      <c r="N32" s="185"/>
      <c r="O32" s="186"/>
      <c r="P32" s="32"/>
    </row>
    <row r="33" spans="1:16" ht="5.25" customHeight="1" x14ac:dyDescent="0.25">
      <c r="A33" s="26"/>
      <c r="B33" s="35"/>
      <c r="C33" s="36"/>
      <c r="D33" s="36"/>
      <c r="E33" s="36"/>
      <c r="F33" s="36"/>
      <c r="G33" s="36"/>
      <c r="H33" s="37"/>
      <c r="I33" s="33"/>
      <c r="J33" s="26"/>
      <c r="K33" s="26"/>
      <c r="L33" s="26"/>
      <c r="M33" s="26"/>
      <c r="N33" s="26"/>
      <c r="O33" s="26"/>
      <c r="P33" s="32"/>
    </row>
    <row r="34" spans="1:16" ht="23.25" customHeight="1" x14ac:dyDescent="0.25">
      <c r="A34" s="26"/>
      <c r="B34" s="38"/>
      <c r="C34" s="160" t="s">
        <v>84</v>
      </c>
      <c r="D34" s="160"/>
      <c r="E34" s="161" t="s">
        <v>85</v>
      </c>
      <c r="F34" s="162"/>
      <c r="G34" s="44"/>
      <c r="H34" s="39"/>
      <c r="I34" s="33"/>
      <c r="J34" s="26"/>
      <c r="K34" s="26"/>
      <c r="L34" s="26"/>
      <c r="M34" s="26"/>
      <c r="N34" s="26"/>
      <c r="O34" s="26"/>
      <c r="P34" s="32"/>
    </row>
    <row r="35" spans="1:16" ht="21.75" customHeight="1" x14ac:dyDescent="0.25">
      <c r="A35" s="26"/>
      <c r="B35" s="38"/>
      <c r="C35" s="170" t="s">
        <v>86</v>
      </c>
      <c r="D35" s="170"/>
      <c r="E35" s="23" t="s">
        <v>87</v>
      </c>
      <c r="F35" s="23" t="s">
        <v>88</v>
      </c>
      <c r="G35" s="23" t="s">
        <v>89</v>
      </c>
      <c r="H35" s="39"/>
      <c r="I35" s="33"/>
      <c r="J35" s="26"/>
      <c r="K35" s="26"/>
      <c r="L35" s="26"/>
      <c r="M35" s="26"/>
      <c r="N35" s="26"/>
      <c r="O35" s="26"/>
      <c r="P35" s="32"/>
    </row>
    <row r="36" spans="1:16" ht="22.5" customHeight="1" x14ac:dyDescent="0.25">
      <c r="A36" s="26"/>
      <c r="B36" s="38"/>
      <c r="C36" s="160">
        <v>30004</v>
      </c>
      <c r="D36" s="160"/>
      <c r="E36" s="43" t="s">
        <v>90</v>
      </c>
      <c r="F36" s="43" t="s">
        <v>91</v>
      </c>
      <c r="G36" s="42">
        <v>87</v>
      </c>
      <c r="H36" s="39"/>
      <c r="I36" s="33"/>
      <c r="J36" s="26"/>
      <c r="K36" s="26"/>
      <c r="L36" s="26"/>
      <c r="M36" s="26"/>
      <c r="N36" s="26"/>
      <c r="O36" s="26"/>
      <c r="P36" s="32"/>
    </row>
    <row r="37" spans="1:16" ht="19.5" customHeight="1" x14ac:dyDescent="0.25">
      <c r="A37" s="26"/>
      <c r="B37" s="38"/>
      <c r="C37" s="170" t="s">
        <v>93</v>
      </c>
      <c r="D37" s="170"/>
      <c r="E37" s="170"/>
      <c r="F37" s="170"/>
      <c r="G37" s="34"/>
      <c r="H37" s="39"/>
      <c r="I37" s="33"/>
      <c r="J37" s="26"/>
      <c r="K37" s="26"/>
      <c r="L37" s="26"/>
      <c r="M37" s="26"/>
      <c r="N37" s="26"/>
      <c r="O37" s="26"/>
      <c r="P37" s="32"/>
    </row>
    <row r="38" spans="1:16" ht="21.75" customHeight="1" x14ac:dyDescent="0.25">
      <c r="A38" s="26"/>
      <c r="B38" s="38"/>
      <c r="C38" s="160" t="s">
        <v>92</v>
      </c>
      <c r="D38" s="160"/>
      <c r="E38" s="160"/>
      <c r="F38" s="160"/>
      <c r="G38" s="44"/>
      <c r="H38" s="39"/>
      <c r="I38" s="33"/>
      <c r="J38" s="26"/>
      <c r="K38" s="26"/>
      <c r="L38" s="26"/>
      <c r="M38" s="26"/>
      <c r="N38" s="26"/>
      <c r="O38" s="26"/>
      <c r="P38" s="32"/>
    </row>
    <row r="39" spans="1:16" ht="22.5" customHeight="1" x14ac:dyDescent="0.25">
      <c r="A39" s="26"/>
      <c r="B39" s="38"/>
      <c r="C39" s="170" t="s">
        <v>94</v>
      </c>
      <c r="D39" s="170"/>
      <c r="E39" s="170"/>
      <c r="F39" s="34" t="s">
        <v>95</v>
      </c>
      <c r="G39" s="34"/>
      <c r="H39" s="39"/>
      <c r="I39" s="33"/>
      <c r="J39" s="26"/>
      <c r="K39" s="26"/>
      <c r="L39" s="26"/>
      <c r="M39" s="26"/>
      <c r="N39" s="26"/>
      <c r="O39" s="26"/>
      <c r="P39" s="32"/>
    </row>
    <row r="40" spans="1:16" ht="19.5" customHeight="1" thickBot="1" x14ac:dyDescent="0.3">
      <c r="A40" s="26"/>
      <c r="B40" s="40"/>
      <c r="C40" s="167" t="s">
        <v>96</v>
      </c>
      <c r="D40" s="168"/>
      <c r="E40" s="168"/>
      <c r="F40" s="169"/>
      <c r="G40" s="27"/>
      <c r="H40" s="41"/>
      <c r="I40" s="33"/>
      <c r="J40" s="26"/>
      <c r="K40" s="26"/>
      <c r="L40" s="26"/>
      <c r="M40" s="26"/>
      <c r="N40" s="26"/>
      <c r="O40" s="26"/>
      <c r="P40" s="32"/>
    </row>
    <row r="41" spans="1:16" ht="27" customHeight="1" x14ac:dyDescent="0.25">
      <c r="A41" s="26"/>
      <c r="B41" s="48" t="s">
        <v>98</v>
      </c>
      <c r="C41" s="164" t="s">
        <v>113</v>
      </c>
      <c r="D41" s="165"/>
      <c r="E41" s="165"/>
      <c r="F41" s="165"/>
      <c r="G41" s="165"/>
      <c r="H41" s="165"/>
      <c r="I41" s="165"/>
      <c r="J41" s="165"/>
      <c r="K41" s="166"/>
      <c r="L41" s="26"/>
      <c r="M41" s="26"/>
      <c r="N41" s="26"/>
      <c r="O41" s="26"/>
      <c r="P41" s="32"/>
    </row>
    <row r="42" spans="1:16" ht="20.25" customHeight="1" x14ac:dyDescent="0.25">
      <c r="A42" s="26"/>
      <c r="B42" s="48"/>
      <c r="C42" s="51"/>
      <c r="D42" s="51"/>
      <c r="E42" s="51"/>
      <c r="F42" s="51"/>
      <c r="G42" s="51"/>
      <c r="H42" s="51"/>
      <c r="I42" s="51"/>
      <c r="J42" s="26"/>
      <c r="K42" s="26"/>
      <c r="L42" s="26"/>
      <c r="M42" s="26"/>
      <c r="N42" s="26"/>
      <c r="O42" s="26"/>
      <c r="P42" s="32"/>
    </row>
    <row r="43" spans="1:16" ht="13.5" customHeight="1" x14ac:dyDescent="0.25">
      <c r="A43" s="26"/>
      <c r="B43" s="163" t="s">
        <v>102</v>
      </c>
      <c r="C43" s="163"/>
      <c r="D43" s="163"/>
      <c r="E43" s="163"/>
      <c r="F43" s="163"/>
      <c r="G43" s="163"/>
      <c r="H43" s="26"/>
      <c r="I43" s="26"/>
      <c r="J43" s="26"/>
      <c r="K43" s="26"/>
      <c r="L43" s="26"/>
      <c r="M43" s="26"/>
      <c r="N43" s="26"/>
      <c r="O43" s="26"/>
      <c r="P43" s="32"/>
    </row>
    <row r="44" spans="1:16" ht="25.5" customHeight="1" x14ac:dyDescent="0.25">
      <c r="A44" s="26"/>
      <c r="B44" s="48" t="s">
        <v>98</v>
      </c>
      <c r="C44" s="154" t="s">
        <v>103</v>
      </c>
      <c r="D44" s="155"/>
      <c r="E44" s="155"/>
      <c r="F44" s="155"/>
      <c r="G44" s="155"/>
      <c r="H44" s="155"/>
      <c r="I44" s="155"/>
      <c r="J44" s="156"/>
      <c r="K44" s="26"/>
      <c r="L44" s="26"/>
      <c r="M44" s="26"/>
      <c r="N44" s="26"/>
      <c r="O44" s="26"/>
      <c r="P44" s="32"/>
    </row>
    <row r="45" spans="1:16" ht="24.75" customHeight="1" x14ac:dyDescent="0.25">
      <c r="A45" s="26"/>
      <c r="B45" s="48" t="s">
        <v>98</v>
      </c>
      <c r="C45" s="154" t="s">
        <v>104</v>
      </c>
      <c r="D45" s="155"/>
      <c r="E45" s="155"/>
      <c r="F45" s="155"/>
      <c r="G45" s="155"/>
      <c r="H45" s="155"/>
      <c r="I45" s="155"/>
      <c r="J45" s="156"/>
      <c r="K45" s="26"/>
      <c r="L45" s="26"/>
      <c r="M45" s="26"/>
      <c r="N45" s="26"/>
      <c r="O45" s="26"/>
      <c r="P45" s="32"/>
    </row>
    <row r="46" spans="1:16" x14ac:dyDescent="0.25">
      <c r="A46" s="26"/>
      <c r="B46" s="26"/>
      <c r="C46" s="157" t="s">
        <v>105</v>
      </c>
      <c r="D46" s="158"/>
      <c r="E46" s="158"/>
      <c r="F46" s="158"/>
      <c r="G46" s="158"/>
      <c r="H46" s="158"/>
      <c r="I46" s="159"/>
      <c r="J46" s="26"/>
      <c r="K46" s="26"/>
      <c r="L46" s="26"/>
      <c r="M46" s="26"/>
      <c r="N46" s="26"/>
      <c r="O46" s="26"/>
      <c r="P46" s="32"/>
    </row>
    <row r="47" spans="1:16" x14ac:dyDescent="0.25">
      <c r="A47" s="61"/>
      <c r="B47" s="61"/>
      <c r="C47" s="61"/>
      <c r="D47" s="61"/>
      <c r="E47" s="61"/>
      <c r="F47" s="61"/>
      <c r="G47" s="61"/>
      <c r="H47" s="61"/>
      <c r="I47" s="61"/>
      <c r="J47" s="61"/>
      <c r="K47" s="61"/>
      <c r="L47" s="61"/>
      <c r="M47" s="61"/>
      <c r="N47" s="61"/>
      <c r="O47" s="61"/>
      <c r="P47" s="131"/>
    </row>
  </sheetData>
  <sheetProtection algorithmName="SHA-512" hashValue="g8AGs7AxG1N9t/oZRWRykZeK9nx9jT/n/8nAfHKel7f+r5RcCQ6f0hj7eNf9U8RvTd2xfYQVO7s97lqg+K/vnw==" saltValue="8EYO9OKj0VGQqePSy9Dmiw==" spinCount="100000" sheet="1" objects="1" scenarios="1"/>
  <mergeCells count="28">
    <mergeCell ref="B2:H15"/>
    <mergeCell ref="I2:K15"/>
    <mergeCell ref="L2:O15"/>
    <mergeCell ref="B30:G30"/>
    <mergeCell ref="C24:K24"/>
    <mergeCell ref="M18:N18"/>
    <mergeCell ref="C23:F23"/>
    <mergeCell ref="B22:L22"/>
    <mergeCell ref="M22:O32"/>
    <mergeCell ref="D27:J27"/>
    <mergeCell ref="C25:K25"/>
    <mergeCell ref="B32:C32"/>
    <mergeCell ref="C26:K26"/>
    <mergeCell ref="D28:K28"/>
    <mergeCell ref="C31:K31"/>
    <mergeCell ref="C44:J44"/>
    <mergeCell ref="C45:J45"/>
    <mergeCell ref="C46:I46"/>
    <mergeCell ref="C34:D34"/>
    <mergeCell ref="E34:F34"/>
    <mergeCell ref="B43:G43"/>
    <mergeCell ref="C41:K41"/>
    <mergeCell ref="C40:F40"/>
    <mergeCell ref="C35:D35"/>
    <mergeCell ref="C36:D36"/>
    <mergeCell ref="C37:F37"/>
    <mergeCell ref="C38:F38"/>
    <mergeCell ref="C39:E39"/>
  </mergeCells>
  <hyperlinks>
    <hyperlink ref="M18:N18" r:id="rId1" display="Accéder au catalogue" xr:uid="{6E946866-EA9D-425E-9222-DF28C4287D77}"/>
  </hyperlinks>
  <pageMargins left="0.7" right="0.7" top="0.75" bottom="0.75" header="0.3" footer="0.3"/>
  <pageSetup paperSize="9" scale="56" fitToHeight="0" orientation="portrait" r:id="rId2"/>
  <ignoredErrors>
    <ignoredError sqref="E36:F3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A7021-5240-4D61-9563-CA80C06660D6}">
  <sheetPr>
    <pageSetUpPr fitToPage="1"/>
  </sheetPr>
  <dimension ref="A1:AB82"/>
  <sheetViews>
    <sheetView tabSelected="1" zoomScaleNormal="100" workbookViewId="0">
      <selection activeCell="I10" sqref="I10"/>
    </sheetView>
  </sheetViews>
  <sheetFormatPr baseColWidth="10" defaultRowHeight="15" x14ac:dyDescent="0.25"/>
  <cols>
    <col min="1" max="1" width="4.7109375" customWidth="1"/>
    <col min="2" max="2" width="1.140625" customWidth="1"/>
    <col min="3" max="3" width="8.7109375" customWidth="1"/>
    <col min="4" max="4" width="17" customWidth="1"/>
    <col min="5" max="5" width="45.140625" customWidth="1"/>
    <col min="6" max="6" width="1.28515625" customWidth="1"/>
    <col min="7" max="7" width="3.85546875" customWidth="1"/>
    <col min="8" max="8" width="1.7109375" customWidth="1"/>
    <col min="9" max="9" width="26" customWidth="1"/>
    <col min="10" max="10" width="19.42578125" customWidth="1"/>
    <col min="11" max="11" width="12.42578125" customWidth="1"/>
    <col min="12" max="12" width="19.140625" customWidth="1"/>
    <col min="13" max="13" width="1.42578125" customWidth="1"/>
    <col min="14" max="14" width="2.5703125" customWidth="1"/>
    <col min="15" max="15" width="13.7109375" customWidth="1"/>
    <col min="19" max="19" width="3.140625" customWidth="1"/>
  </cols>
  <sheetData>
    <row r="1" spans="1:28" x14ac:dyDescent="0.25">
      <c r="A1" s="22"/>
      <c r="B1" s="107"/>
      <c r="C1" s="107"/>
      <c r="D1" s="107"/>
      <c r="E1" s="107"/>
      <c r="F1" s="108"/>
      <c r="G1" s="108"/>
      <c r="H1" s="108"/>
      <c r="I1" s="108"/>
      <c r="J1" s="108"/>
      <c r="K1" s="107"/>
      <c r="L1" s="107"/>
      <c r="M1" s="110"/>
      <c r="N1" s="22"/>
      <c r="O1" s="54"/>
      <c r="P1" s="54"/>
      <c r="Q1" s="54"/>
      <c r="R1" s="54"/>
      <c r="S1" s="54"/>
      <c r="T1" s="54"/>
      <c r="U1" s="54"/>
      <c r="V1" s="54"/>
      <c r="W1" s="54"/>
      <c r="X1" s="54"/>
      <c r="Y1" s="54"/>
      <c r="Z1" s="54"/>
      <c r="AA1" s="54"/>
      <c r="AB1" s="54"/>
    </row>
    <row r="2" spans="1:28" ht="27.75" x14ac:dyDescent="0.4">
      <c r="A2" s="67"/>
      <c r="B2" s="244" t="s">
        <v>82</v>
      </c>
      <c r="C2" s="244"/>
      <c r="D2" s="244"/>
      <c r="E2" s="244"/>
      <c r="F2" s="244"/>
      <c r="G2" s="244"/>
      <c r="H2" s="244"/>
      <c r="I2" s="244"/>
      <c r="J2" s="25"/>
      <c r="K2" s="25"/>
      <c r="L2" s="25"/>
      <c r="M2" s="106"/>
      <c r="N2" s="25"/>
      <c r="O2" s="109"/>
      <c r="P2" s="54"/>
      <c r="Q2" s="54"/>
      <c r="R2" s="54"/>
      <c r="S2" s="54"/>
      <c r="T2" s="54"/>
      <c r="U2" s="54"/>
      <c r="V2" s="54"/>
      <c r="W2" s="54"/>
      <c r="X2" s="54"/>
      <c r="Y2" s="54"/>
      <c r="Z2" s="54"/>
      <c r="AA2" s="54"/>
      <c r="AB2" s="54"/>
    </row>
    <row r="3" spans="1:28" ht="15.75" thickBot="1" x14ac:dyDescent="0.3">
      <c r="A3" s="67"/>
      <c r="B3" s="68"/>
      <c r="C3" s="69"/>
      <c r="D3" s="69"/>
      <c r="E3" s="69"/>
      <c r="F3" s="69"/>
      <c r="G3" s="69"/>
      <c r="H3" s="69"/>
      <c r="I3" s="69"/>
      <c r="J3" s="70"/>
      <c r="K3" s="71"/>
      <c r="L3" s="72"/>
      <c r="M3" s="72"/>
      <c r="N3" s="22"/>
      <c r="O3" s="54"/>
      <c r="P3" s="54"/>
      <c r="Q3" s="54"/>
      <c r="R3" s="54"/>
      <c r="S3" s="54"/>
      <c r="T3" s="54"/>
      <c r="U3" s="54"/>
      <c r="V3" s="54"/>
      <c r="W3" s="54"/>
      <c r="X3" s="54"/>
      <c r="Y3" s="54"/>
      <c r="Z3" s="54"/>
      <c r="AA3" s="54"/>
      <c r="AB3" s="54"/>
    </row>
    <row r="4" spans="1:28" ht="7.5" customHeight="1" x14ac:dyDescent="0.25">
      <c r="A4" s="67"/>
      <c r="B4" s="73"/>
      <c r="C4" s="74"/>
      <c r="D4" s="74"/>
      <c r="E4" s="75"/>
      <c r="F4" s="76"/>
      <c r="G4" s="77"/>
      <c r="H4" s="114"/>
      <c r="I4" s="115"/>
      <c r="J4" s="115"/>
      <c r="K4" s="115"/>
      <c r="L4" s="116"/>
      <c r="M4" s="117"/>
      <c r="N4" s="78"/>
      <c r="Q4" s="54"/>
      <c r="T4" s="54"/>
      <c r="U4" s="54"/>
      <c r="V4" s="54"/>
      <c r="W4" s="54"/>
      <c r="X4" s="54"/>
      <c r="Y4" s="54"/>
      <c r="Z4" s="54"/>
      <c r="AA4" s="54"/>
      <c r="AB4" s="54"/>
    </row>
    <row r="5" spans="1:28" ht="15.75" x14ac:dyDescent="0.25">
      <c r="A5" s="67"/>
      <c r="B5" s="79"/>
      <c r="C5" s="80" t="s">
        <v>71</v>
      </c>
      <c r="D5" s="80"/>
      <c r="E5" s="81"/>
      <c r="F5" s="82"/>
      <c r="G5" s="83"/>
      <c r="H5" s="38"/>
      <c r="I5" s="246" t="s">
        <v>81</v>
      </c>
      <c r="J5" s="247"/>
      <c r="K5" s="247"/>
      <c r="L5" s="248"/>
      <c r="M5" s="118"/>
      <c r="N5" s="84"/>
      <c r="Q5" s="132"/>
      <c r="T5" s="113"/>
      <c r="U5" s="54"/>
      <c r="V5" s="54"/>
      <c r="W5" s="54"/>
      <c r="X5" s="54"/>
      <c r="Y5" s="54"/>
      <c r="Z5" s="54"/>
      <c r="AA5" s="54"/>
      <c r="AB5" s="54"/>
    </row>
    <row r="6" spans="1:28" x14ac:dyDescent="0.25">
      <c r="A6" s="67"/>
      <c r="B6" s="79"/>
      <c r="C6" s="85"/>
      <c r="D6" s="85"/>
      <c r="E6" s="86"/>
      <c r="F6" s="87"/>
      <c r="G6" s="88"/>
      <c r="H6" s="38"/>
      <c r="I6" s="85"/>
      <c r="J6" s="85"/>
      <c r="K6" s="85"/>
      <c r="L6" s="86"/>
      <c r="M6" s="119"/>
      <c r="N6" s="89"/>
      <c r="Q6" s="133"/>
      <c r="T6" s="54"/>
      <c r="U6" s="54"/>
      <c r="V6" s="54"/>
      <c r="W6" s="54"/>
      <c r="X6" s="54"/>
      <c r="Y6" s="54"/>
      <c r="Z6" s="54"/>
      <c r="AA6" s="54"/>
      <c r="AB6" s="54"/>
    </row>
    <row r="7" spans="1:28" x14ac:dyDescent="0.25">
      <c r="A7" s="67"/>
      <c r="B7" s="79"/>
      <c r="C7" s="90" t="s">
        <v>72</v>
      </c>
      <c r="D7" s="237"/>
      <c r="E7" s="238"/>
      <c r="F7" s="91"/>
      <c r="G7" s="92"/>
      <c r="H7" s="38"/>
      <c r="I7" s="90" t="s">
        <v>72</v>
      </c>
      <c r="J7" s="237"/>
      <c r="K7" s="252"/>
      <c r="L7" s="238"/>
      <c r="M7" s="120"/>
      <c r="N7" s="93"/>
      <c r="Q7" s="133"/>
      <c r="T7" s="54"/>
      <c r="U7" s="54"/>
      <c r="V7" s="54"/>
      <c r="W7" s="54"/>
      <c r="X7" s="54"/>
      <c r="Y7" s="54"/>
      <c r="Z7" s="54"/>
      <c r="AA7" s="54"/>
      <c r="AB7" s="54"/>
    </row>
    <row r="8" spans="1:28" ht="19.5" customHeight="1" x14ac:dyDescent="0.25">
      <c r="A8" s="67"/>
      <c r="B8" s="79"/>
      <c r="C8" s="90" t="s">
        <v>73</v>
      </c>
      <c r="D8" s="239"/>
      <c r="E8" s="240"/>
      <c r="F8" s="91"/>
      <c r="G8" s="92"/>
      <c r="H8" s="38"/>
      <c r="I8" s="90" t="s">
        <v>73</v>
      </c>
      <c r="J8" s="239"/>
      <c r="K8" s="245"/>
      <c r="L8" s="240"/>
      <c r="M8" s="120"/>
      <c r="N8" s="93"/>
      <c r="Q8" s="133"/>
      <c r="T8" s="54"/>
      <c r="U8" s="54"/>
      <c r="V8" s="54"/>
      <c r="W8" s="54"/>
      <c r="X8" s="54"/>
      <c r="Y8" s="54"/>
      <c r="Z8" s="54"/>
      <c r="AA8" s="54"/>
      <c r="AB8" s="54"/>
    </row>
    <row r="9" spans="1:28" ht="18" customHeight="1" x14ac:dyDescent="0.25">
      <c r="A9" s="67"/>
      <c r="B9" s="79"/>
      <c r="C9" s="90" t="s">
        <v>74</v>
      </c>
      <c r="D9" s="239"/>
      <c r="E9" s="240"/>
      <c r="F9" s="91"/>
      <c r="G9" s="92"/>
      <c r="H9" s="38"/>
      <c r="I9" s="90" t="s">
        <v>74</v>
      </c>
      <c r="J9" s="239"/>
      <c r="K9" s="245"/>
      <c r="L9" s="240"/>
      <c r="M9" s="120"/>
      <c r="N9" s="93"/>
      <c r="Q9" s="133"/>
      <c r="T9" s="54"/>
      <c r="U9" s="54"/>
      <c r="V9" s="54"/>
      <c r="W9" s="54"/>
      <c r="X9" s="54"/>
      <c r="Y9" s="54"/>
      <c r="Z9" s="54"/>
      <c r="AA9" s="54"/>
      <c r="AB9" s="54"/>
    </row>
    <row r="10" spans="1:28" ht="20.25" customHeight="1" x14ac:dyDescent="0.25">
      <c r="A10" s="67"/>
      <c r="B10" s="79"/>
      <c r="C10" s="90" t="s">
        <v>75</v>
      </c>
      <c r="D10" s="239"/>
      <c r="E10" s="240"/>
      <c r="F10" s="91"/>
      <c r="G10" s="92"/>
      <c r="H10" s="38"/>
      <c r="I10" s="90" t="s">
        <v>75</v>
      </c>
      <c r="J10" s="239"/>
      <c r="K10" s="245"/>
      <c r="L10" s="240"/>
      <c r="M10" s="120"/>
      <c r="N10" s="93"/>
      <c r="Q10" s="133"/>
      <c r="T10" s="54"/>
      <c r="U10" s="54"/>
      <c r="V10" s="54"/>
      <c r="W10" s="54"/>
      <c r="X10" s="54"/>
      <c r="Y10" s="54"/>
      <c r="Z10" s="54"/>
      <c r="AA10" s="54"/>
      <c r="AB10" s="54"/>
    </row>
    <row r="11" spans="1:28" ht="20.25" customHeight="1" x14ac:dyDescent="0.25">
      <c r="A11" s="67"/>
      <c r="B11" s="79"/>
      <c r="C11" s="90" t="s">
        <v>76</v>
      </c>
      <c r="D11" s="239"/>
      <c r="E11" s="240"/>
      <c r="F11" s="91"/>
      <c r="G11" s="92"/>
      <c r="H11" s="38"/>
      <c r="I11" s="90" t="s">
        <v>76</v>
      </c>
      <c r="J11" s="239"/>
      <c r="K11" s="245"/>
      <c r="L11" s="240"/>
      <c r="M11" s="120"/>
      <c r="N11" s="93"/>
      <c r="Q11" s="133"/>
      <c r="T11" s="54"/>
      <c r="U11" s="54"/>
      <c r="V11" s="54"/>
      <c r="W11" s="54"/>
      <c r="X11" s="54"/>
      <c r="Y11" s="54"/>
      <c r="Z11" s="54"/>
      <c r="AA11" s="54"/>
      <c r="AB11" s="54"/>
    </row>
    <row r="12" spans="1:28" ht="19.5" customHeight="1" x14ac:dyDescent="0.25">
      <c r="A12" s="67"/>
      <c r="B12" s="79"/>
      <c r="C12" s="90" t="s">
        <v>77</v>
      </c>
      <c r="D12" s="239"/>
      <c r="E12" s="240"/>
      <c r="F12" s="91"/>
      <c r="G12" s="92"/>
      <c r="H12" s="38"/>
      <c r="I12" s="90" t="s">
        <v>77</v>
      </c>
      <c r="J12" s="239"/>
      <c r="K12" s="245"/>
      <c r="L12" s="240"/>
      <c r="M12" s="120"/>
      <c r="N12" s="93"/>
      <c r="Q12" s="133"/>
      <c r="T12" s="54"/>
      <c r="U12" s="54"/>
      <c r="V12" s="54"/>
      <c r="W12" s="54"/>
      <c r="X12" s="54"/>
      <c r="Y12" s="54"/>
      <c r="Z12" s="54"/>
      <c r="AA12" s="54"/>
      <c r="AB12" s="54"/>
    </row>
    <row r="13" spans="1:28" ht="20.25" customHeight="1" x14ac:dyDescent="0.25">
      <c r="A13" s="67"/>
      <c r="B13" s="79"/>
      <c r="C13" s="90" t="s">
        <v>78</v>
      </c>
      <c r="D13" s="239"/>
      <c r="E13" s="240"/>
      <c r="F13" s="91"/>
      <c r="G13" s="92"/>
      <c r="H13" s="38"/>
      <c r="I13" s="90" t="s">
        <v>78</v>
      </c>
      <c r="J13" s="239"/>
      <c r="K13" s="245"/>
      <c r="L13" s="240"/>
      <c r="M13" s="120"/>
      <c r="N13" s="93"/>
      <c r="Q13" s="133"/>
      <c r="T13" s="54"/>
      <c r="U13" s="54"/>
      <c r="V13" s="54"/>
      <c r="W13" s="54"/>
      <c r="X13" s="54"/>
      <c r="Y13" s="54"/>
      <c r="Z13" s="54"/>
      <c r="AA13" s="54"/>
      <c r="AB13" s="54"/>
    </row>
    <row r="14" spans="1:28" ht="21" customHeight="1" x14ac:dyDescent="0.25">
      <c r="A14" s="67"/>
      <c r="B14" s="79"/>
      <c r="C14" s="90" t="s">
        <v>79</v>
      </c>
      <c r="D14" s="239"/>
      <c r="E14" s="240"/>
      <c r="F14" s="91"/>
      <c r="G14" s="92"/>
      <c r="H14" s="38"/>
      <c r="I14" s="90" t="s">
        <v>79</v>
      </c>
      <c r="J14" s="239"/>
      <c r="K14" s="245"/>
      <c r="L14" s="240"/>
      <c r="M14" s="120"/>
      <c r="N14" s="93"/>
      <c r="Q14" s="133"/>
      <c r="T14" s="54"/>
      <c r="U14" s="54"/>
      <c r="V14" s="54"/>
      <c r="W14" s="54"/>
      <c r="X14" s="54"/>
      <c r="Y14" s="54"/>
      <c r="Z14" s="54"/>
      <c r="AA14" s="54"/>
      <c r="AB14" s="54"/>
    </row>
    <row r="15" spans="1:28" ht="23.25" customHeight="1" x14ac:dyDescent="0.25">
      <c r="A15" s="67"/>
      <c r="B15" s="79"/>
      <c r="C15" s="90" t="s">
        <v>80</v>
      </c>
      <c r="D15" s="66"/>
      <c r="E15" s="152"/>
      <c r="F15" s="91"/>
      <c r="G15" s="92"/>
      <c r="H15" s="38"/>
      <c r="I15" s="90" t="s">
        <v>80</v>
      </c>
      <c r="J15" s="239"/>
      <c r="K15" s="245"/>
      <c r="L15" s="240"/>
      <c r="M15" s="120"/>
      <c r="N15" s="93"/>
      <c r="Q15" s="133"/>
      <c r="T15" s="54"/>
      <c r="U15" s="54"/>
      <c r="V15" s="54"/>
      <c r="W15" s="54"/>
      <c r="X15" s="54"/>
      <c r="Y15" s="54"/>
      <c r="Z15" s="54"/>
      <c r="AA15" s="54"/>
      <c r="AB15" s="54"/>
    </row>
    <row r="16" spans="1:28" ht="9" customHeight="1" thickBot="1" x14ac:dyDescent="0.3">
      <c r="A16" s="67"/>
      <c r="B16" s="94"/>
      <c r="C16" s="95"/>
      <c r="D16" s="96"/>
      <c r="E16" s="97"/>
      <c r="F16" s="98"/>
      <c r="G16" s="99"/>
      <c r="H16" s="121"/>
      <c r="I16" s="122"/>
      <c r="J16" s="122"/>
      <c r="K16" s="123"/>
      <c r="L16" s="124"/>
      <c r="M16" s="125"/>
      <c r="N16" s="78"/>
      <c r="Q16" s="54"/>
      <c r="T16" s="54"/>
      <c r="U16" s="54"/>
      <c r="V16" s="54"/>
      <c r="W16" s="54"/>
      <c r="X16" s="54"/>
      <c r="Y16" s="54"/>
      <c r="Z16" s="54"/>
      <c r="AA16" s="54"/>
      <c r="AB16" s="54"/>
    </row>
    <row r="17" spans="1:28" x14ac:dyDescent="0.25">
      <c r="A17" s="22"/>
      <c r="B17" s="23"/>
      <c r="C17" s="34"/>
      <c r="D17" s="100"/>
      <c r="E17" s="100"/>
      <c r="F17" s="100"/>
      <c r="G17" s="28"/>
      <c r="H17" s="100"/>
      <c r="I17" s="101"/>
      <c r="J17" s="102"/>
      <c r="K17" s="103"/>
      <c r="L17" s="104"/>
      <c r="M17" s="111"/>
      <c r="N17" s="22"/>
      <c r="O17" s="54"/>
      <c r="P17" s="54"/>
      <c r="Q17" s="54"/>
      <c r="R17" s="54"/>
      <c r="S17" s="54"/>
      <c r="T17" s="54"/>
      <c r="U17" s="54"/>
      <c r="V17" s="54"/>
      <c r="W17" s="54"/>
      <c r="X17" s="54"/>
      <c r="Y17" s="54"/>
      <c r="Z17" s="54"/>
      <c r="AA17" s="54"/>
      <c r="AB17" s="54"/>
    </row>
    <row r="18" spans="1:28" x14ac:dyDescent="0.25">
      <c r="A18" s="22"/>
      <c r="B18" s="22"/>
      <c r="C18" s="26"/>
      <c r="D18" s="28"/>
      <c r="E18" s="28"/>
      <c r="F18" s="28"/>
      <c r="G18" s="28"/>
      <c r="H18" s="28"/>
      <c r="I18" s="52"/>
      <c r="J18" s="55"/>
      <c r="K18" s="21" t="s">
        <v>70</v>
      </c>
      <c r="L18" s="17"/>
      <c r="M18" s="112"/>
      <c r="N18" s="22"/>
      <c r="O18" s="54"/>
      <c r="P18" s="54"/>
      <c r="Q18" s="54"/>
      <c r="R18" s="54"/>
      <c r="S18" s="54"/>
      <c r="T18" s="54"/>
      <c r="U18" s="54"/>
      <c r="V18" s="54"/>
      <c r="W18" s="54"/>
      <c r="X18" s="54"/>
      <c r="Y18" s="54"/>
      <c r="Z18" s="54"/>
      <c r="AA18" s="54"/>
      <c r="AB18" s="54"/>
    </row>
    <row r="19" spans="1:28" ht="27.75" x14ac:dyDescent="0.4">
      <c r="A19" s="22"/>
      <c r="B19" s="22"/>
      <c r="C19" s="241" t="s">
        <v>69</v>
      </c>
      <c r="D19" s="242"/>
      <c r="E19" s="243"/>
      <c r="F19" s="24"/>
      <c r="G19" s="24"/>
      <c r="H19" s="24"/>
      <c r="I19" s="47"/>
      <c r="J19" s="53"/>
      <c r="K19" s="20" t="e" vm="4">
        <v>#VALUE!</v>
      </c>
      <c r="L19" s="17"/>
      <c r="M19" s="15"/>
      <c r="N19" s="22"/>
      <c r="O19" s="54"/>
      <c r="P19" s="54"/>
      <c r="Q19" s="54"/>
      <c r="R19" s="54"/>
      <c r="S19" s="54"/>
      <c r="T19" s="54"/>
      <c r="U19" s="54"/>
      <c r="V19" s="54"/>
      <c r="W19" s="54"/>
      <c r="X19" s="54"/>
      <c r="Y19" s="54"/>
      <c r="Z19" s="54"/>
      <c r="AA19" s="54"/>
      <c r="AB19" s="54"/>
    </row>
    <row r="20" spans="1:28" ht="6" customHeight="1" thickBot="1" x14ac:dyDescent="0.3">
      <c r="A20" s="22"/>
      <c r="B20" s="22"/>
      <c r="C20" s="26"/>
      <c r="D20" s="61"/>
      <c r="E20" s="61"/>
      <c r="F20" s="61"/>
      <c r="G20" s="61"/>
      <c r="H20" s="61"/>
      <c r="I20" s="61"/>
      <c r="J20" s="13"/>
      <c r="K20" s="62"/>
      <c r="L20" s="12"/>
      <c r="M20" s="15"/>
      <c r="N20" s="22"/>
      <c r="O20" s="54"/>
      <c r="P20" s="54"/>
      <c r="Q20" s="54"/>
      <c r="R20" s="54"/>
      <c r="S20" s="54"/>
      <c r="T20" s="54"/>
      <c r="U20" s="54"/>
      <c r="V20" s="54"/>
      <c r="W20" s="54"/>
      <c r="X20" s="54"/>
      <c r="Y20" s="54"/>
      <c r="Z20" s="54"/>
      <c r="AA20" s="54"/>
      <c r="AB20" s="54"/>
    </row>
    <row r="21" spans="1:28" ht="16.5" thickBot="1" x14ac:dyDescent="0.3">
      <c r="A21" s="22"/>
      <c r="B21" s="22"/>
      <c r="C21" s="56"/>
      <c r="D21" s="126" t="s">
        <v>66</v>
      </c>
      <c r="E21" s="249" t="s">
        <v>67</v>
      </c>
      <c r="F21" s="250"/>
      <c r="G21" s="250"/>
      <c r="H21" s="251"/>
      <c r="I21" s="128" t="s">
        <v>120</v>
      </c>
      <c r="J21" s="129" t="s">
        <v>121</v>
      </c>
      <c r="K21" s="130" t="s">
        <v>68</v>
      </c>
      <c r="L21" s="127" t="s">
        <v>123</v>
      </c>
      <c r="M21" s="58"/>
      <c r="N21" s="22"/>
      <c r="O21" s="54"/>
      <c r="P21" s="54"/>
      <c r="Q21" s="54"/>
      <c r="R21" s="54"/>
      <c r="S21" s="54"/>
      <c r="T21" s="54"/>
      <c r="U21" s="54"/>
      <c r="V21" s="54"/>
      <c r="W21" s="54"/>
      <c r="X21" s="54"/>
      <c r="Y21" s="54"/>
      <c r="Z21" s="54"/>
      <c r="AA21" s="54"/>
      <c r="AB21" s="54"/>
    </row>
    <row r="22" spans="1:28" x14ac:dyDescent="0.25">
      <c r="A22" s="22"/>
      <c r="B22" s="22"/>
      <c r="C22" s="228" t="s">
        <v>55</v>
      </c>
      <c r="D22" s="63">
        <v>10000800</v>
      </c>
      <c r="E22" s="189" t="s">
        <v>0</v>
      </c>
      <c r="F22" s="190"/>
      <c r="G22" s="190"/>
      <c r="H22" s="191"/>
      <c r="I22" s="143">
        <v>1.522</v>
      </c>
      <c r="J22" s="134">
        <f>I22*0.85</f>
        <v>1.2937000000000001</v>
      </c>
      <c r="K22" s="64"/>
      <c r="L22" s="65">
        <f>(J22*K22)*1.2</f>
        <v>0</v>
      </c>
      <c r="M22" s="58"/>
      <c r="N22" s="22"/>
      <c r="O22" s="54"/>
      <c r="P22" s="54"/>
      <c r="Q22" s="54"/>
      <c r="R22" s="54"/>
      <c r="S22" s="54"/>
      <c r="T22" s="54"/>
      <c r="U22" s="54"/>
      <c r="V22" s="54"/>
      <c r="W22" s="54"/>
      <c r="X22" s="54"/>
      <c r="Y22" s="54"/>
      <c r="Z22" s="54"/>
      <c r="AA22" s="54"/>
      <c r="AB22" s="54"/>
    </row>
    <row r="23" spans="1:28" x14ac:dyDescent="0.25">
      <c r="A23" s="22"/>
      <c r="B23" s="22"/>
      <c r="C23" s="229"/>
      <c r="D23" s="6">
        <v>10001260</v>
      </c>
      <c r="E23" s="192" t="s">
        <v>1</v>
      </c>
      <c r="F23" s="193"/>
      <c r="G23" s="193"/>
      <c r="H23" s="194"/>
      <c r="I23" s="144">
        <v>2.6739999999999999</v>
      </c>
      <c r="J23" s="135">
        <f t="shared" ref="J23:J78" si="0">I23*0.85</f>
        <v>2.2728999999999999</v>
      </c>
      <c r="K23" s="45"/>
      <c r="L23" s="65">
        <f t="shared" ref="L23:L78" si="1">(J23*K23)*1.2</f>
        <v>0</v>
      </c>
      <c r="M23" s="59"/>
      <c r="N23" s="22"/>
      <c r="O23" s="54"/>
      <c r="P23" s="54"/>
      <c r="Q23" s="54"/>
      <c r="R23" s="54"/>
      <c r="S23" s="54"/>
      <c r="T23" s="54"/>
      <c r="U23" s="54"/>
      <c r="V23" s="54"/>
      <c r="W23" s="54"/>
      <c r="X23" s="54"/>
      <c r="Y23" s="54"/>
      <c r="Z23" s="54"/>
      <c r="AA23" s="54"/>
      <c r="AB23" s="54"/>
    </row>
    <row r="24" spans="1:28" x14ac:dyDescent="0.25">
      <c r="A24" s="22"/>
      <c r="B24" s="22"/>
      <c r="C24" s="229"/>
      <c r="D24" s="3">
        <v>10001270</v>
      </c>
      <c r="E24" s="195" t="s">
        <v>2</v>
      </c>
      <c r="F24" s="196"/>
      <c r="G24" s="196"/>
      <c r="H24" s="197"/>
      <c r="I24" s="145">
        <v>5.0949999999999998</v>
      </c>
      <c r="J24" s="136">
        <f t="shared" si="0"/>
        <v>4.3307500000000001</v>
      </c>
      <c r="K24" s="46"/>
      <c r="L24" s="65">
        <f t="shared" si="1"/>
        <v>0</v>
      </c>
      <c r="M24" s="58"/>
      <c r="N24" s="22"/>
      <c r="O24" s="54"/>
      <c r="P24" s="54"/>
      <c r="Q24" s="54"/>
      <c r="R24" s="54"/>
      <c r="S24" s="54"/>
      <c r="T24" s="54"/>
      <c r="U24" s="54"/>
      <c r="V24" s="54"/>
      <c r="W24" s="54"/>
      <c r="X24" s="54"/>
      <c r="Y24" s="54"/>
      <c r="Z24" s="54"/>
      <c r="AA24" s="54"/>
      <c r="AB24" s="54"/>
    </row>
    <row r="25" spans="1:28" x14ac:dyDescent="0.25">
      <c r="A25" s="22"/>
      <c r="B25" s="22"/>
      <c r="C25" s="229"/>
      <c r="D25" s="6">
        <v>40021900</v>
      </c>
      <c r="E25" s="192" t="s">
        <v>3</v>
      </c>
      <c r="F25" s="193"/>
      <c r="G25" s="193"/>
      <c r="H25" s="194"/>
      <c r="I25" s="144">
        <v>5.944</v>
      </c>
      <c r="J25" s="135">
        <f t="shared" si="0"/>
        <v>5.0523999999999996</v>
      </c>
      <c r="K25" s="45"/>
      <c r="L25" s="65">
        <f t="shared" si="1"/>
        <v>0</v>
      </c>
      <c r="M25" s="59"/>
      <c r="N25" s="22"/>
      <c r="O25" s="54"/>
      <c r="P25" s="54"/>
      <c r="Q25" s="54"/>
      <c r="R25" s="54"/>
      <c r="S25" s="54"/>
      <c r="T25" s="54"/>
      <c r="U25" s="54"/>
      <c r="V25" s="54"/>
      <c r="W25" s="54"/>
      <c r="X25" s="54"/>
      <c r="Y25" s="54"/>
      <c r="Z25" s="54"/>
      <c r="AA25" s="54"/>
      <c r="AB25" s="54"/>
    </row>
    <row r="26" spans="1:28" x14ac:dyDescent="0.25">
      <c r="A26" s="22"/>
      <c r="B26" s="22"/>
      <c r="C26" s="229"/>
      <c r="D26" s="3">
        <v>40021910</v>
      </c>
      <c r="E26" s="195" t="s">
        <v>4</v>
      </c>
      <c r="F26" s="196"/>
      <c r="G26" s="196"/>
      <c r="H26" s="197"/>
      <c r="I26" s="145">
        <v>11.416</v>
      </c>
      <c r="J26" s="136">
        <f t="shared" si="0"/>
        <v>9.7035999999999998</v>
      </c>
      <c r="K26" s="46"/>
      <c r="L26" s="65">
        <f t="shared" si="1"/>
        <v>0</v>
      </c>
      <c r="M26" s="58"/>
      <c r="N26" s="22"/>
      <c r="O26" s="54"/>
      <c r="P26" s="54"/>
      <c r="Q26" s="54"/>
      <c r="R26" s="54"/>
      <c r="S26" s="54"/>
      <c r="T26" s="54"/>
      <c r="U26" s="54"/>
      <c r="V26" s="54"/>
      <c r="W26" s="54"/>
      <c r="X26" s="54"/>
      <c r="Y26" s="54"/>
      <c r="Z26" s="54"/>
      <c r="AA26" s="54"/>
      <c r="AB26" s="54"/>
    </row>
    <row r="27" spans="1:28" x14ac:dyDescent="0.25">
      <c r="A27" s="22"/>
      <c r="B27" s="22"/>
      <c r="C27" s="229"/>
      <c r="D27" s="6">
        <v>40021920</v>
      </c>
      <c r="E27" s="192" t="s">
        <v>5</v>
      </c>
      <c r="F27" s="193"/>
      <c r="G27" s="193"/>
      <c r="H27" s="194"/>
      <c r="I27" s="144">
        <v>25.672000000000001</v>
      </c>
      <c r="J27" s="135">
        <f t="shared" si="0"/>
        <v>21.821200000000001</v>
      </c>
      <c r="K27" s="45"/>
      <c r="L27" s="65">
        <f t="shared" si="1"/>
        <v>0</v>
      </c>
      <c r="M27" s="59"/>
      <c r="N27" s="22"/>
      <c r="O27" s="54"/>
      <c r="P27" s="54"/>
      <c r="Q27" s="54"/>
      <c r="R27" s="54"/>
      <c r="S27" s="54"/>
      <c r="T27" s="54"/>
      <c r="U27" s="54"/>
      <c r="V27" s="54"/>
      <c r="W27" s="54"/>
      <c r="X27" s="54"/>
      <c r="Y27" s="54"/>
      <c r="Z27" s="54"/>
      <c r="AA27" s="54"/>
      <c r="AB27" s="54"/>
    </row>
    <row r="28" spans="1:28" ht="15.75" thickBot="1" x14ac:dyDescent="0.3">
      <c r="A28" s="22"/>
      <c r="B28" s="22"/>
      <c r="C28" s="230"/>
      <c r="D28" s="4">
        <v>40004150</v>
      </c>
      <c r="E28" s="213" t="s">
        <v>6</v>
      </c>
      <c r="F28" s="214"/>
      <c r="G28" s="214"/>
      <c r="H28" s="215"/>
      <c r="I28" s="146">
        <v>14.500999999999999</v>
      </c>
      <c r="J28" s="137">
        <f t="shared" si="0"/>
        <v>12.325849999999999</v>
      </c>
      <c r="K28" s="46"/>
      <c r="L28" s="65">
        <f t="shared" si="1"/>
        <v>0</v>
      </c>
      <c r="M28" s="58"/>
      <c r="N28" s="22"/>
      <c r="O28" s="54"/>
      <c r="P28" s="54"/>
      <c r="Q28" s="54"/>
      <c r="R28" s="54"/>
      <c r="S28" s="54"/>
      <c r="T28" s="54"/>
      <c r="U28" s="54"/>
      <c r="V28" s="54"/>
      <c r="W28" s="54"/>
      <c r="X28" s="54"/>
      <c r="Y28" s="54"/>
      <c r="Z28" s="54"/>
      <c r="AA28" s="54"/>
      <c r="AB28" s="54"/>
    </row>
    <row r="29" spans="1:28" x14ac:dyDescent="0.25">
      <c r="A29" s="22"/>
      <c r="B29" s="22"/>
      <c r="C29" s="231" t="s">
        <v>56</v>
      </c>
      <c r="D29" s="7">
        <v>40006380</v>
      </c>
      <c r="E29" s="216" t="s">
        <v>7</v>
      </c>
      <c r="F29" s="217"/>
      <c r="G29" s="217"/>
      <c r="H29" s="218"/>
      <c r="I29" s="147">
        <v>11.584</v>
      </c>
      <c r="J29" s="138">
        <f t="shared" si="0"/>
        <v>9.8463999999999992</v>
      </c>
      <c r="K29" s="45"/>
      <c r="L29" s="65">
        <f t="shared" si="1"/>
        <v>0</v>
      </c>
      <c r="M29" s="59"/>
      <c r="N29" s="22"/>
      <c r="O29" s="54"/>
      <c r="P29" s="54"/>
      <c r="Q29" s="54"/>
      <c r="R29" s="54"/>
      <c r="S29" s="54"/>
      <c r="T29" s="54"/>
      <c r="U29" s="54"/>
      <c r="V29" s="54"/>
      <c r="W29" s="54"/>
      <c r="X29" s="54"/>
      <c r="Y29" s="54"/>
      <c r="Z29" s="54"/>
      <c r="AA29" s="54"/>
      <c r="AB29" s="54"/>
    </row>
    <row r="30" spans="1:28" ht="15.75" thickBot="1" x14ac:dyDescent="0.3">
      <c r="A30" s="26"/>
      <c r="B30" s="26"/>
      <c r="C30" s="232"/>
      <c r="D30" s="4">
        <v>40006390</v>
      </c>
      <c r="E30" s="213" t="s">
        <v>8</v>
      </c>
      <c r="F30" s="214"/>
      <c r="G30" s="214"/>
      <c r="H30" s="215"/>
      <c r="I30" s="146">
        <v>28.667999999999999</v>
      </c>
      <c r="J30" s="137">
        <f t="shared" si="0"/>
        <v>24.367799999999999</v>
      </c>
      <c r="K30" s="46"/>
      <c r="L30" s="65">
        <f t="shared" si="1"/>
        <v>0</v>
      </c>
      <c r="M30" s="58"/>
      <c r="N30" s="26"/>
    </row>
    <row r="31" spans="1:28" x14ac:dyDescent="0.25">
      <c r="A31" s="26"/>
      <c r="B31" s="26"/>
      <c r="C31" s="228" t="s">
        <v>57</v>
      </c>
      <c r="D31" s="7">
        <v>40043270</v>
      </c>
      <c r="E31" s="216" t="s">
        <v>9</v>
      </c>
      <c r="F31" s="217"/>
      <c r="G31" s="217"/>
      <c r="H31" s="218"/>
      <c r="I31" s="147">
        <v>7.6239999999999997</v>
      </c>
      <c r="J31" s="138">
        <f t="shared" si="0"/>
        <v>6.4803999999999995</v>
      </c>
      <c r="K31" s="45"/>
      <c r="L31" s="65">
        <f t="shared" si="1"/>
        <v>0</v>
      </c>
      <c r="M31" s="59"/>
      <c r="N31" s="26"/>
    </row>
    <row r="32" spans="1:28" x14ac:dyDescent="0.25">
      <c r="A32" s="26"/>
      <c r="B32" s="26"/>
      <c r="C32" s="229"/>
      <c r="D32" s="3">
        <v>40043280</v>
      </c>
      <c r="E32" s="195" t="s">
        <v>10</v>
      </c>
      <c r="F32" s="196"/>
      <c r="G32" s="196"/>
      <c r="H32" s="197"/>
      <c r="I32" s="145">
        <v>14.433</v>
      </c>
      <c r="J32" s="136">
        <f t="shared" si="0"/>
        <v>12.268049999999999</v>
      </c>
      <c r="K32" s="46"/>
      <c r="L32" s="65">
        <f t="shared" si="1"/>
        <v>0</v>
      </c>
      <c r="M32" s="58"/>
      <c r="N32" s="26"/>
    </row>
    <row r="33" spans="1:14" x14ac:dyDescent="0.25">
      <c r="A33" s="26"/>
      <c r="B33" s="26"/>
      <c r="C33" s="229"/>
      <c r="D33" s="6">
        <v>10008310</v>
      </c>
      <c r="E33" s="192" t="s">
        <v>11</v>
      </c>
      <c r="F33" s="193"/>
      <c r="G33" s="193"/>
      <c r="H33" s="194"/>
      <c r="I33" s="144">
        <v>2.375</v>
      </c>
      <c r="J33" s="135">
        <f t="shared" si="0"/>
        <v>2.0187499999999998</v>
      </c>
      <c r="K33" s="45"/>
      <c r="L33" s="65">
        <f t="shared" si="1"/>
        <v>0</v>
      </c>
      <c r="M33" s="59"/>
      <c r="N33" s="26"/>
    </row>
    <row r="34" spans="1:14" x14ac:dyDescent="0.25">
      <c r="A34" s="26"/>
      <c r="B34" s="26"/>
      <c r="C34" s="229"/>
      <c r="D34" s="3">
        <v>10008320</v>
      </c>
      <c r="E34" s="195" t="s">
        <v>12</v>
      </c>
      <c r="F34" s="196"/>
      <c r="G34" s="196"/>
      <c r="H34" s="197"/>
      <c r="I34" s="145">
        <v>3.8919999999999999</v>
      </c>
      <c r="J34" s="136">
        <f t="shared" si="0"/>
        <v>3.3081999999999998</v>
      </c>
      <c r="K34" s="46"/>
      <c r="L34" s="65">
        <f t="shared" si="1"/>
        <v>0</v>
      </c>
      <c r="M34" s="58"/>
      <c r="N34" s="26"/>
    </row>
    <row r="35" spans="1:14" ht="15.75" thickBot="1" x14ac:dyDescent="0.3">
      <c r="A35" s="26"/>
      <c r="B35" s="26"/>
      <c r="C35" s="233"/>
      <c r="D35" s="8">
        <v>40043140</v>
      </c>
      <c r="E35" s="198" t="s">
        <v>13</v>
      </c>
      <c r="F35" s="199"/>
      <c r="G35" s="199"/>
      <c r="H35" s="200"/>
      <c r="I35" s="148">
        <v>32.232999999999997</v>
      </c>
      <c r="J35" s="139">
        <f t="shared" si="0"/>
        <v>27.398049999999998</v>
      </c>
      <c r="K35" s="45"/>
      <c r="L35" s="65">
        <f t="shared" si="1"/>
        <v>0</v>
      </c>
      <c r="M35" s="59"/>
      <c r="N35" s="26"/>
    </row>
    <row r="36" spans="1:14" x14ac:dyDescent="0.25">
      <c r="A36" s="26"/>
      <c r="B36" s="26"/>
      <c r="C36" s="234" t="s">
        <v>58</v>
      </c>
      <c r="D36" s="2">
        <v>40009460</v>
      </c>
      <c r="E36" s="189" t="s">
        <v>14</v>
      </c>
      <c r="F36" s="190"/>
      <c r="G36" s="190"/>
      <c r="H36" s="191"/>
      <c r="I36" s="149">
        <v>25.869</v>
      </c>
      <c r="J36" s="140">
        <f t="shared" si="0"/>
        <v>21.98865</v>
      </c>
      <c r="K36" s="46"/>
      <c r="L36" s="65">
        <f>(J36*K36)*1.055</f>
        <v>0</v>
      </c>
      <c r="M36" s="58"/>
      <c r="N36" s="26"/>
    </row>
    <row r="37" spans="1:14" x14ac:dyDescent="0.25">
      <c r="A37" s="26"/>
      <c r="B37" s="26"/>
      <c r="C37" s="235"/>
      <c r="D37" s="6">
        <v>40009410</v>
      </c>
      <c r="E37" s="192" t="s">
        <v>114</v>
      </c>
      <c r="F37" s="193"/>
      <c r="G37" s="193"/>
      <c r="H37" s="194"/>
      <c r="I37" s="144">
        <v>11.685</v>
      </c>
      <c r="J37" s="135">
        <f t="shared" si="0"/>
        <v>9.9322499999999998</v>
      </c>
      <c r="K37" s="45"/>
      <c r="L37" s="65">
        <f>(J37*K37)*1.2</f>
        <v>0</v>
      </c>
      <c r="M37" s="59"/>
      <c r="N37" s="26"/>
    </row>
    <row r="38" spans="1:14" x14ac:dyDescent="0.25">
      <c r="A38" s="26"/>
      <c r="B38" s="26"/>
      <c r="C38" s="235"/>
      <c r="D38" s="3">
        <v>40009420</v>
      </c>
      <c r="E38" s="195" t="s">
        <v>115</v>
      </c>
      <c r="F38" s="196"/>
      <c r="G38" s="196"/>
      <c r="H38" s="197"/>
      <c r="I38" s="145">
        <v>21.916</v>
      </c>
      <c r="J38" s="136">
        <f t="shared" si="0"/>
        <v>18.628599999999999</v>
      </c>
      <c r="K38" s="46"/>
      <c r="L38" s="65">
        <f t="shared" ref="L38:L41" si="2">(J38*K38)*1.055</f>
        <v>0</v>
      </c>
      <c r="M38" s="58"/>
      <c r="N38" s="26"/>
    </row>
    <row r="39" spans="1:14" x14ac:dyDescent="0.25">
      <c r="A39" s="26"/>
      <c r="B39" s="26"/>
      <c r="C39" s="235"/>
      <c r="D39" s="6">
        <v>40009480</v>
      </c>
      <c r="E39" s="192" t="s">
        <v>116</v>
      </c>
      <c r="F39" s="193"/>
      <c r="G39" s="193"/>
      <c r="H39" s="194"/>
      <c r="I39" s="144">
        <v>40.258000000000003</v>
      </c>
      <c r="J39" s="135">
        <f t="shared" si="0"/>
        <v>34.219300000000004</v>
      </c>
      <c r="K39" s="45"/>
      <c r="L39" s="65">
        <f>(J39*K39)*1.2</f>
        <v>0</v>
      </c>
      <c r="M39" s="59"/>
      <c r="N39" s="26"/>
    </row>
    <row r="40" spans="1:14" x14ac:dyDescent="0.25">
      <c r="A40" s="26"/>
      <c r="B40" s="26"/>
      <c r="C40" s="235"/>
      <c r="D40" s="3">
        <v>40009430</v>
      </c>
      <c r="E40" s="195" t="s">
        <v>15</v>
      </c>
      <c r="F40" s="196"/>
      <c r="G40" s="196"/>
      <c r="H40" s="197"/>
      <c r="I40" s="145">
        <v>13.66</v>
      </c>
      <c r="J40" s="136">
        <f t="shared" si="0"/>
        <v>11.611000000000001</v>
      </c>
      <c r="K40" s="46"/>
      <c r="L40" s="65">
        <f t="shared" si="2"/>
        <v>0</v>
      </c>
      <c r="M40" s="58"/>
      <c r="N40" s="26"/>
    </row>
    <row r="41" spans="1:14" ht="15.75" thickBot="1" x14ac:dyDescent="0.3">
      <c r="A41" s="26"/>
      <c r="B41" s="26"/>
      <c r="C41" s="236"/>
      <c r="D41" s="8">
        <v>40009450</v>
      </c>
      <c r="E41" s="198" t="s">
        <v>117</v>
      </c>
      <c r="F41" s="199"/>
      <c r="G41" s="199"/>
      <c r="H41" s="200"/>
      <c r="I41" s="148">
        <v>25.869</v>
      </c>
      <c r="J41" s="139">
        <f t="shared" si="0"/>
        <v>21.98865</v>
      </c>
      <c r="K41" s="45"/>
      <c r="L41" s="65">
        <f t="shared" si="2"/>
        <v>0</v>
      </c>
      <c r="M41" s="59"/>
      <c r="N41" s="26"/>
    </row>
    <row r="42" spans="1:14" ht="15.75" thickBot="1" x14ac:dyDescent="0.3">
      <c r="A42" s="26"/>
      <c r="B42" s="26"/>
      <c r="C42" s="18" t="s">
        <v>59</v>
      </c>
      <c r="D42" s="5">
        <v>30010470</v>
      </c>
      <c r="E42" s="219" t="s">
        <v>16</v>
      </c>
      <c r="F42" s="220"/>
      <c r="G42" s="220"/>
      <c r="H42" s="221"/>
      <c r="I42" s="150">
        <v>14.379</v>
      </c>
      <c r="J42" s="141">
        <f t="shared" si="0"/>
        <v>12.222149999999999</v>
      </c>
      <c r="K42" s="46"/>
      <c r="L42" s="65">
        <f t="shared" si="1"/>
        <v>0</v>
      </c>
      <c r="M42" s="58"/>
      <c r="N42" s="26"/>
    </row>
    <row r="43" spans="1:14" x14ac:dyDescent="0.25">
      <c r="A43" s="26"/>
      <c r="B43" s="32"/>
      <c r="C43" s="225" t="s">
        <v>60</v>
      </c>
      <c r="D43" s="7">
        <v>40011983</v>
      </c>
      <c r="E43" s="216" t="s">
        <v>17</v>
      </c>
      <c r="F43" s="217"/>
      <c r="G43" s="217"/>
      <c r="H43" s="218"/>
      <c r="I43" s="147">
        <v>4.9459999999999997</v>
      </c>
      <c r="J43" s="138">
        <f t="shared" si="0"/>
        <v>4.2040999999999995</v>
      </c>
      <c r="K43" s="45"/>
      <c r="L43" s="65">
        <f t="shared" si="1"/>
        <v>0</v>
      </c>
      <c r="M43" s="59"/>
      <c r="N43" s="26"/>
    </row>
    <row r="44" spans="1:14" x14ac:dyDescent="0.25">
      <c r="A44" s="26"/>
      <c r="B44" s="32"/>
      <c r="C44" s="226"/>
      <c r="D44" s="3">
        <v>40011993</v>
      </c>
      <c r="E44" s="195" t="s">
        <v>18</v>
      </c>
      <c r="F44" s="196"/>
      <c r="G44" s="196"/>
      <c r="H44" s="197"/>
      <c r="I44" s="145">
        <v>5.4370000000000003</v>
      </c>
      <c r="J44" s="136">
        <f t="shared" si="0"/>
        <v>4.6214500000000003</v>
      </c>
      <c r="K44" s="46"/>
      <c r="L44" s="65">
        <f t="shared" si="1"/>
        <v>0</v>
      </c>
      <c r="M44" s="58"/>
      <c r="N44" s="26"/>
    </row>
    <row r="45" spans="1:14" ht="15.75" thickBot="1" x14ac:dyDescent="0.3">
      <c r="A45" s="26"/>
      <c r="B45" s="32"/>
      <c r="C45" s="227"/>
      <c r="D45" s="8">
        <v>40012004</v>
      </c>
      <c r="E45" s="198" t="s">
        <v>19</v>
      </c>
      <c r="F45" s="199"/>
      <c r="G45" s="199"/>
      <c r="H45" s="200"/>
      <c r="I45" s="148">
        <v>5.4039999999999999</v>
      </c>
      <c r="J45" s="139">
        <f t="shared" si="0"/>
        <v>4.5933999999999999</v>
      </c>
      <c r="K45" s="45"/>
      <c r="L45" s="65">
        <f t="shared" si="1"/>
        <v>0</v>
      </c>
      <c r="M45" s="59"/>
      <c r="N45" s="26"/>
    </row>
    <row r="46" spans="1:14" x14ac:dyDescent="0.25">
      <c r="A46" s="26"/>
      <c r="B46" s="32"/>
      <c r="C46" s="222" t="s">
        <v>61</v>
      </c>
      <c r="D46" s="2">
        <v>10004300</v>
      </c>
      <c r="E46" s="189" t="s">
        <v>20</v>
      </c>
      <c r="F46" s="190"/>
      <c r="G46" s="190"/>
      <c r="H46" s="191"/>
      <c r="I46" s="149">
        <v>5.23</v>
      </c>
      <c r="J46" s="140">
        <f t="shared" si="0"/>
        <v>4.4455</v>
      </c>
      <c r="K46" s="46"/>
      <c r="L46" s="65">
        <f t="shared" si="1"/>
        <v>0</v>
      </c>
      <c r="M46" s="58"/>
      <c r="N46" s="26"/>
    </row>
    <row r="47" spans="1:14" x14ac:dyDescent="0.25">
      <c r="A47" s="26"/>
      <c r="B47" s="32"/>
      <c r="C47" s="223"/>
      <c r="D47" s="6">
        <v>40109060</v>
      </c>
      <c r="E47" s="192" t="s">
        <v>21</v>
      </c>
      <c r="F47" s="193"/>
      <c r="G47" s="193"/>
      <c r="H47" s="194"/>
      <c r="I47" s="144">
        <v>14.895</v>
      </c>
      <c r="J47" s="135">
        <f t="shared" si="0"/>
        <v>12.66075</v>
      </c>
      <c r="K47" s="45"/>
      <c r="L47" s="65">
        <f t="shared" si="1"/>
        <v>0</v>
      </c>
      <c r="M47" s="59"/>
      <c r="N47" s="26"/>
    </row>
    <row r="48" spans="1:14" x14ac:dyDescent="0.25">
      <c r="A48" s="26"/>
      <c r="B48" s="32"/>
      <c r="C48" s="223"/>
      <c r="D48" s="3">
        <v>10108240</v>
      </c>
      <c r="E48" s="195" t="s">
        <v>22</v>
      </c>
      <c r="F48" s="196"/>
      <c r="G48" s="196"/>
      <c r="H48" s="197"/>
      <c r="I48" s="145">
        <v>5.77</v>
      </c>
      <c r="J48" s="136">
        <f t="shared" si="0"/>
        <v>4.9044999999999996</v>
      </c>
      <c r="K48" s="46"/>
      <c r="L48" s="65">
        <f t="shared" si="1"/>
        <v>0</v>
      </c>
      <c r="M48" s="58"/>
      <c r="N48" s="26"/>
    </row>
    <row r="49" spans="1:14" ht="15.75" thickBot="1" x14ac:dyDescent="0.3">
      <c r="A49" s="26"/>
      <c r="B49" s="32"/>
      <c r="C49" s="224"/>
      <c r="D49" s="8">
        <v>10108230</v>
      </c>
      <c r="E49" s="198" t="s">
        <v>23</v>
      </c>
      <c r="F49" s="199"/>
      <c r="G49" s="199"/>
      <c r="H49" s="200"/>
      <c r="I49" s="148">
        <v>5.0570000000000004</v>
      </c>
      <c r="J49" s="139">
        <f t="shared" si="0"/>
        <v>4.2984499999999999</v>
      </c>
      <c r="K49" s="45"/>
      <c r="L49" s="65">
        <f t="shared" si="1"/>
        <v>0</v>
      </c>
      <c r="M49" s="59"/>
      <c r="N49" s="26"/>
    </row>
    <row r="50" spans="1:14" x14ac:dyDescent="0.25">
      <c r="A50" s="26"/>
      <c r="B50" s="32"/>
      <c r="C50" s="225" t="s">
        <v>62</v>
      </c>
      <c r="D50" s="2">
        <v>40110330</v>
      </c>
      <c r="E50" s="189" t="s">
        <v>24</v>
      </c>
      <c r="F50" s="190"/>
      <c r="G50" s="190"/>
      <c r="H50" s="191"/>
      <c r="I50" s="149">
        <v>8.6999999999999993</v>
      </c>
      <c r="J50" s="140">
        <f t="shared" si="0"/>
        <v>7.3949999999999996</v>
      </c>
      <c r="K50" s="46"/>
      <c r="L50" s="65">
        <f>(J50*K50)*1.055</f>
        <v>0</v>
      </c>
      <c r="M50" s="58"/>
      <c r="N50" s="26"/>
    </row>
    <row r="51" spans="1:14" x14ac:dyDescent="0.25">
      <c r="A51" s="26"/>
      <c r="B51" s="32"/>
      <c r="C51" s="226"/>
      <c r="D51" s="6">
        <v>40110340</v>
      </c>
      <c r="E51" s="192" t="s">
        <v>25</v>
      </c>
      <c r="F51" s="193"/>
      <c r="G51" s="193"/>
      <c r="H51" s="194"/>
      <c r="I51" s="144">
        <v>9.327</v>
      </c>
      <c r="J51" s="135">
        <f t="shared" si="0"/>
        <v>7.9279500000000001</v>
      </c>
      <c r="K51" s="45"/>
      <c r="L51" s="65">
        <f t="shared" ref="L51:L56" si="3">(J51*K51)*1.055</f>
        <v>0</v>
      </c>
      <c r="M51" s="59"/>
      <c r="N51" s="26"/>
    </row>
    <row r="52" spans="1:14" x14ac:dyDescent="0.25">
      <c r="A52" s="26"/>
      <c r="B52" s="32"/>
      <c r="C52" s="226"/>
      <c r="D52" s="3">
        <v>40110280</v>
      </c>
      <c r="E52" s="195" t="s">
        <v>26</v>
      </c>
      <c r="F52" s="196"/>
      <c r="G52" s="196"/>
      <c r="H52" s="197"/>
      <c r="I52" s="145">
        <v>9.6020000000000003</v>
      </c>
      <c r="J52" s="136">
        <f t="shared" si="0"/>
        <v>8.1616999999999997</v>
      </c>
      <c r="K52" s="46"/>
      <c r="L52" s="65">
        <f t="shared" si="3"/>
        <v>0</v>
      </c>
      <c r="M52" s="58"/>
      <c r="N52" s="26"/>
    </row>
    <row r="53" spans="1:14" x14ac:dyDescent="0.25">
      <c r="A53" s="26"/>
      <c r="B53" s="32"/>
      <c r="C53" s="226"/>
      <c r="D53" s="9">
        <v>40110390</v>
      </c>
      <c r="E53" s="192" t="s">
        <v>27</v>
      </c>
      <c r="F53" s="193"/>
      <c r="G53" s="193"/>
      <c r="H53" s="194"/>
      <c r="I53" s="144">
        <v>15.222</v>
      </c>
      <c r="J53" s="135">
        <f t="shared" si="0"/>
        <v>12.938699999999999</v>
      </c>
      <c r="K53" s="45"/>
      <c r="L53" s="65">
        <f t="shared" si="3"/>
        <v>0</v>
      </c>
      <c r="M53" s="59"/>
      <c r="N53" s="26"/>
    </row>
    <row r="54" spans="1:14" x14ac:dyDescent="0.25">
      <c r="A54" s="26"/>
      <c r="B54" s="32"/>
      <c r="C54" s="226"/>
      <c r="D54" s="3">
        <v>40112270</v>
      </c>
      <c r="E54" s="195" t="s">
        <v>42</v>
      </c>
      <c r="F54" s="196"/>
      <c r="G54" s="196"/>
      <c r="H54" s="197"/>
      <c r="I54" s="145">
        <v>7.9</v>
      </c>
      <c r="J54" s="136">
        <f t="shared" si="0"/>
        <v>6.7149999999999999</v>
      </c>
      <c r="K54" s="46"/>
      <c r="L54" s="65">
        <f t="shared" si="3"/>
        <v>0</v>
      </c>
      <c r="M54" s="58"/>
      <c r="N54" s="26"/>
    </row>
    <row r="55" spans="1:14" x14ac:dyDescent="0.25">
      <c r="A55" s="26"/>
      <c r="B55" s="32"/>
      <c r="C55" s="226"/>
      <c r="D55" s="9">
        <v>40112280</v>
      </c>
      <c r="E55" s="192" t="s">
        <v>43</v>
      </c>
      <c r="F55" s="193"/>
      <c r="G55" s="193"/>
      <c r="H55" s="194"/>
      <c r="I55" s="144">
        <v>7.9</v>
      </c>
      <c r="J55" s="135">
        <f t="shared" si="0"/>
        <v>6.7149999999999999</v>
      </c>
      <c r="K55" s="45"/>
      <c r="L55" s="65">
        <f t="shared" si="3"/>
        <v>0</v>
      </c>
      <c r="M55" s="59"/>
      <c r="N55" s="26"/>
    </row>
    <row r="56" spans="1:14" ht="15.75" thickBot="1" x14ac:dyDescent="0.3">
      <c r="A56" s="26"/>
      <c r="B56" s="32"/>
      <c r="C56" s="227"/>
      <c r="D56" s="4">
        <v>40112290</v>
      </c>
      <c r="E56" s="213" t="s">
        <v>44</v>
      </c>
      <c r="F56" s="214"/>
      <c r="G56" s="214"/>
      <c r="H56" s="215"/>
      <c r="I56" s="146">
        <v>12.9</v>
      </c>
      <c r="J56" s="137">
        <f t="shared" si="0"/>
        <v>10.965</v>
      </c>
      <c r="K56" s="46"/>
      <c r="L56" s="65">
        <f t="shared" si="3"/>
        <v>0</v>
      </c>
      <c r="M56" s="58"/>
      <c r="N56" s="26"/>
    </row>
    <row r="57" spans="1:14" x14ac:dyDescent="0.25">
      <c r="A57" s="26"/>
      <c r="B57" s="32"/>
      <c r="C57" s="222" t="s">
        <v>64</v>
      </c>
      <c r="D57" s="10">
        <v>10009130</v>
      </c>
      <c r="E57" s="216" t="s">
        <v>28</v>
      </c>
      <c r="F57" s="217"/>
      <c r="G57" s="217"/>
      <c r="H57" s="218"/>
      <c r="I57" s="147">
        <v>2.9790000000000001</v>
      </c>
      <c r="J57" s="138">
        <f t="shared" si="0"/>
        <v>2.5321500000000001</v>
      </c>
      <c r="K57" s="45"/>
      <c r="L57" s="65">
        <f t="shared" si="1"/>
        <v>0</v>
      </c>
      <c r="M57" s="59"/>
      <c r="N57" s="26"/>
    </row>
    <row r="58" spans="1:14" x14ac:dyDescent="0.25">
      <c r="A58" s="26"/>
      <c r="B58" s="32"/>
      <c r="C58" s="223"/>
      <c r="D58" s="3">
        <v>10010380</v>
      </c>
      <c r="E58" s="195" t="s">
        <v>29</v>
      </c>
      <c r="F58" s="196"/>
      <c r="G58" s="196"/>
      <c r="H58" s="197"/>
      <c r="I58" s="145">
        <v>4.5490000000000004</v>
      </c>
      <c r="J58" s="136">
        <f t="shared" si="0"/>
        <v>3.8666500000000004</v>
      </c>
      <c r="K58" s="46"/>
      <c r="L58" s="65">
        <f t="shared" si="1"/>
        <v>0</v>
      </c>
      <c r="M58" s="58"/>
      <c r="N58" s="26"/>
    </row>
    <row r="59" spans="1:14" x14ac:dyDescent="0.25">
      <c r="A59" s="26"/>
      <c r="B59" s="32"/>
      <c r="C59" s="223"/>
      <c r="D59" s="9">
        <v>10009120</v>
      </c>
      <c r="E59" s="192" t="s">
        <v>30</v>
      </c>
      <c r="F59" s="193"/>
      <c r="G59" s="193"/>
      <c r="H59" s="194"/>
      <c r="I59" s="144">
        <v>2.67</v>
      </c>
      <c r="J59" s="135">
        <f t="shared" si="0"/>
        <v>2.2694999999999999</v>
      </c>
      <c r="K59" s="45"/>
      <c r="L59" s="65">
        <f t="shared" si="1"/>
        <v>0</v>
      </c>
      <c r="M59" s="59"/>
      <c r="N59" s="26"/>
    </row>
    <row r="60" spans="1:14" x14ac:dyDescent="0.25">
      <c r="A60" s="26"/>
      <c r="B60" s="32"/>
      <c r="C60" s="223"/>
      <c r="D60" s="3">
        <v>10012013</v>
      </c>
      <c r="E60" s="195" t="s">
        <v>31</v>
      </c>
      <c r="F60" s="196"/>
      <c r="G60" s="196"/>
      <c r="H60" s="197"/>
      <c r="I60" s="145">
        <v>2.77</v>
      </c>
      <c r="J60" s="136">
        <f t="shared" si="0"/>
        <v>2.3544999999999998</v>
      </c>
      <c r="K60" s="46"/>
      <c r="L60" s="65">
        <f t="shared" si="1"/>
        <v>0</v>
      </c>
      <c r="M60" s="58"/>
      <c r="N60" s="26"/>
    </row>
    <row r="61" spans="1:14" x14ac:dyDescent="0.25">
      <c r="A61" s="26"/>
      <c r="B61" s="32"/>
      <c r="C61" s="223"/>
      <c r="D61" s="9">
        <v>10008860</v>
      </c>
      <c r="E61" s="192" t="s">
        <v>32</v>
      </c>
      <c r="F61" s="193"/>
      <c r="G61" s="193"/>
      <c r="H61" s="194"/>
      <c r="I61" s="144">
        <v>4.8730000000000002</v>
      </c>
      <c r="J61" s="135">
        <f t="shared" si="0"/>
        <v>4.1420500000000002</v>
      </c>
      <c r="K61" s="45"/>
      <c r="L61" s="65">
        <f t="shared" si="1"/>
        <v>0</v>
      </c>
      <c r="M61" s="59"/>
      <c r="N61" s="26"/>
    </row>
    <row r="62" spans="1:14" x14ac:dyDescent="0.25">
      <c r="A62" s="26"/>
      <c r="B62" s="32"/>
      <c r="C62" s="223"/>
      <c r="D62" s="3">
        <v>10010500</v>
      </c>
      <c r="E62" s="195" t="s">
        <v>33</v>
      </c>
      <c r="F62" s="196"/>
      <c r="G62" s="196"/>
      <c r="H62" s="197"/>
      <c r="I62" s="145">
        <v>3.1459999999999999</v>
      </c>
      <c r="J62" s="136">
        <f t="shared" si="0"/>
        <v>2.6740999999999997</v>
      </c>
      <c r="K62" s="46"/>
      <c r="L62" s="65">
        <f t="shared" si="1"/>
        <v>0</v>
      </c>
      <c r="M62" s="58"/>
      <c r="N62" s="26"/>
    </row>
    <row r="63" spans="1:14" ht="15.75" thickBot="1" x14ac:dyDescent="0.3">
      <c r="A63" s="26"/>
      <c r="B63" s="32"/>
      <c r="C63" s="224"/>
      <c r="D63" s="11">
        <v>10010530</v>
      </c>
      <c r="E63" s="198" t="s">
        <v>34</v>
      </c>
      <c r="F63" s="199"/>
      <c r="G63" s="199"/>
      <c r="H63" s="200"/>
      <c r="I63" s="148">
        <v>4.3860000000000001</v>
      </c>
      <c r="J63" s="139">
        <f t="shared" si="0"/>
        <v>3.7281</v>
      </c>
      <c r="K63" s="45"/>
      <c r="L63" s="65">
        <f t="shared" si="1"/>
        <v>0</v>
      </c>
      <c r="M63" s="59"/>
      <c r="N63" s="26"/>
    </row>
    <row r="64" spans="1:14" x14ac:dyDescent="0.25">
      <c r="A64" s="26"/>
      <c r="B64" s="32"/>
      <c r="C64" s="225" t="s">
        <v>63</v>
      </c>
      <c r="D64" s="2">
        <v>40009140</v>
      </c>
      <c r="E64" s="189" t="s">
        <v>35</v>
      </c>
      <c r="F64" s="190"/>
      <c r="G64" s="190"/>
      <c r="H64" s="191"/>
      <c r="I64" s="149">
        <v>5.7160000000000002</v>
      </c>
      <c r="J64" s="140">
        <f t="shared" si="0"/>
        <v>4.8586</v>
      </c>
      <c r="K64" s="46"/>
      <c r="L64" s="65">
        <f t="shared" si="1"/>
        <v>0</v>
      </c>
      <c r="M64" s="58"/>
      <c r="N64" s="26"/>
    </row>
    <row r="65" spans="1:14" x14ac:dyDescent="0.25">
      <c r="A65" s="26"/>
      <c r="B65" s="32"/>
      <c r="C65" s="226"/>
      <c r="D65" s="9">
        <v>40009150</v>
      </c>
      <c r="E65" s="192" t="s">
        <v>36</v>
      </c>
      <c r="F65" s="193"/>
      <c r="G65" s="193"/>
      <c r="H65" s="194"/>
      <c r="I65" s="144">
        <v>10.856</v>
      </c>
      <c r="J65" s="135">
        <f t="shared" si="0"/>
        <v>9.2275999999999989</v>
      </c>
      <c r="K65" s="45"/>
      <c r="L65" s="65">
        <f t="shared" si="1"/>
        <v>0</v>
      </c>
      <c r="M65" s="59"/>
      <c r="N65" s="26"/>
    </row>
    <row r="66" spans="1:14" x14ac:dyDescent="0.25">
      <c r="A66" s="26"/>
      <c r="B66" s="32"/>
      <c r="C66" s="226"/>
      <c r="D66" s="3">
        <v>40010540</v>
      </c>
      <c r="E66" s="195" t="s">
        <v>37</v>
      </c>
      <c r="F66" s="196"/>
      <c r="G66" s="196"/>
      <c r="H66" s="197"/>
      <c r="I66" s="145">
        <v>8.3849999999999998</v>
      </c>
      <c r="J66" s="136">
        <f t="shared" si="0"/>
        <v>7.1272499999999992</v>
      </c>
      <c r="K66" s="46"/>
      <c r="L66" s="65">
        <f t="shared" si="1"/>
        <v>0</v>
      </c>
      <c r="M66" s="58"/>
      <c r="N66" s="26"/>
    </row>
    <row r="67" spans="1:14" x14ac:dyDescent="0.25">
      <c r="A67" s="26"/>
      <c r="B67" s="32"/>
      <c r="C67" s="226"/>
      <c r="D67" s="9">
        <v>40010020</v>
      </c>
      <c r="E67" s="192" t="s">
        <v>38</v>
      </c>
      <c r="F67" s="193"/>
      <c r="G67" s="193"/>
      <c r="H67" s="194"/>
      <c r="I67" s="144">
        <v>8.4949999999999992</v>
      </c>
      <c r="J67" s="135">
        <f t="shared" si="0"/>
        <v>7.2207499999999989</v>
      </c>
      <c r="K67" s="45"/>
      <c r="L67" s="65">
        <f t="shared" si="1"/>
        <v>0</v>
      </c>
      <c r="M67" s="59"/>
      <c r="N67" s="26"/>
    </row>
    <row r="68" spans="1:14" x14ac:dyDescent="0.25">
      <c r="A68" s="26"/>
      <c r="B68" s="32"/>
      <c r="C68" s="226"/>
      <c r="D68" s="3">
        <v>30055000</v>
      </c>
      <c r="E68" s="195" t="s">
        <v>39</v>
      </c>
      <c r="F68" s="196"/>
      <c r="G68" s="196"/>
      <c r="H68" s="197"/>
      <c r="I68" s="145">
        <v>15.022</v>
      </c>
      <c r="J68" s="136">
        <f t="shared" si="0"/>
        <v>12.768699999999999</v>
      </c>
      <c r="K68" s="46"/>
      <c r="L68" s="65">
        <f t="shared" si="1"/>
        <v>0</v>
      </c>
      <c r="M68" s="58"/>
      <c r="N68" s="26"/>
    </row>
    <row r="69" spans="1:14" ht="15.75" thickBot="1" x14ac:dyDescent="0.3">
      <c r="A69" s="26"/>
      <c r="B69" s="32"/>
      <c r="C69" s="227"/>
      <c r="D69" s="11">
        <v>40010520</v>
      </c>
      <c r="E69" s="198" t="s">
        <v>40</v>
      </c>
      <c r="F69" s="199"/>
      <c r="G69" s="199"/>
      <c r="H69" s="200"/>
      <c r="I69" s="148">
        <v>5.1369999999999996</v>
      </c>
      <c r="J69" s="139">
        <f t="shared" si="0"/>
        <v>4.3664499999999995</v>
      </c>
      <c r="K69" s="45"/>
      <c r="L69" s="65">
        <f t="shared" si="1"/>
        <v>0</v>
      </c>
      <c r="M69" s="59"/>
      <c r="N69" s="26"/>
    </row>
    <row r="70" spans="1:14" x14ac:dyDescent="0.25">
      <c r="A70" s="26"/>
      <c r="B70" s="32"/>
      <c r="C70" s="222" t="s">
        <v>65</v>
      </c>
      <c r="D70" s="2">
        <v>30012170</v>
      </c>
      <c r="E70" s="189" t="s">
        <v>45</v>
      </c>
      <c r="F70" s="190"/>
      <c r="G70" s="190"/>
      <c r="H70" s="191"/>
      <c r="I70" s="149">
        <v>25</v>
      </c>
      <c r="J70" s="140">
        <f t="shared" si="0"/>
        <v>21.25</v>
      </c>
      <c r="K70" s="46"/>
      <c r="L70" s="65">
        <f t="shared" si="1"/>
        <v>0</v>
      </c>
      <c r="M70" s="58"/>
      <c r="N70" s="26"/>
    </row>
    <row r="71" spans="1:14" x14ac:dyDescent="0.25">
      <c r="A71" s="26"/>
      <c r="B71" s="32"/>
      <c r="C71" s="223"/>
      <c r="D71" s="9">
        <v>30012230</v>
      </c>
      <c r="E71" s="192" t="s">
        <v>46</v>
      </c>
      <c r="F71" s="193"/>
      <c r="G71" s="193"/>
      <c r="H71" s="194"/>
      <c r="I71" s="144">
        <v>25</v>
      </c>
      <c r="J71" s="135">
        <f t="shared" si="0"/>
        <v>21.25</v>
      </c>
      <c r="K71" s="45"/>
      <c r="L71" s="65">
        <f t="shared" si="1"/>
        <v>0</v>
      </c>
      <c r="M71" s="59"/>
      <c r="N71" s="26"/>
    </row>
    <row r="72" spans="1:14" x14ac:dyDescent="0.25">
      <c r="A72" s="26"/>
      <c r="B72" s="32"/>
      <c r="C72" s="223"/>
      <c r="D72" s="3">
        <v>30012240</v>
      </c>
      <c r="E72" s="195" t="s">
        <v>47</v>
      </c>
      <c r="F72" s="196"/>
      <c r="G72" s="196"/>
      <c r="H72" s="197"/>
      <c r="I72" s="145">
        <v>25</v>
      </c>
      <c r="J72" s="136">
        <f t="shared" si="0"/>
        <v>21.25</v>
      </c>
      <c r="K72" s="46"/>
      <c r="L72" s="65">
        <f t="shared" si="1"/>
        <v>0</v>
      </c>
      <c r="M72" s="58"/>
      <c r="N72" s="26"/>
    </row>
    <row r="73" spans="1:14" x14ac:dyDescent="0.25">
      <c r="A73" s="26"/>
      <c r="B73" s="32"/>
      <c r="C73" s="223"/>
      <c r="D73" s="9">
        <v>30012200</v>
      </c>
      <c r="E73" s="192" t="s">
        <v>48</v>
      </c>
      <c r="F73" s="193"/>
      <c r="G73" s="193"/>
      <c r="H73" s="194"/>
      <c r="I73" s="144">
        <v>25</v>
      </c>
      <c r="J73" s="135">
        <f t="shared" si="0"/>
        <v>21.25</v>
      </c>
      <c r="K73" s="45"/>
      <c r="L73" s="65">
        <f t="shared" si="1"/>
        <v>0</v>
      </c>
      <c r="M73" s="59"/>
      <c r="N73" s="26"/>
    </row>
    <row r="74" spans="1:14" x14ac:dyDescent="0.25">
      <c r="A74" s="26"/>
      <c r="B74" s="32"/>
      <c r="C74" s="223"/>
      <c r="D74" s="3">
        <v>30012190</v>
      </c>
      <c r="E74" s="195" t="s">
        <v>49</v>
      </c>
      <c r="F74" s="196"/>
      <c r="G74" s="196"/>
      <c r="H74" s="197"/>
      <c r="I74" s="145">
        <v>25</v>
      </c>
      <c r="J74" s="136">
        <f t="shared" si="0"/>
        <v>21.25</v>
      </c>
      <c r="K74" s="46"/>
      <c r="L74" s="65">
        <f t="shared" si="1"/>
        <v>0</v>
      </c>
      <c r="M74" s="58"/>
      <c r="N74" s="26"/>
    </row>
    <row r="75" spans="1:14" x14ac:dyDescent="0.25">
      <c r="A75" s="26"/>
      <c r="B75" s="32"/>
      <c r="C75" s="223"/>
      <c r="D75" s="9">
        <v>40012110</v>
      </c>
      <c r="E75" s="192" t="s">
        <v>53</v>
      </c>
      <c r="F75" s="193"/>
      <c r="G75" s="193"/>
      <c r="H75" s="194"/>
      <c r="I75" s="144">
        <v>1.5</v>
      </c>
      <c r="J75" s="135">
        <f t="shared" si="0"/>
        <v>1.2749999999999999</v>
      </c>
      <c r="K75" s="45"/>
      <c r="L75" s="65">
        <f t="shared" si="1"/>
        <v>0</v>
      </c>
      <c r="M75" s="59"/>
      <c r="N75" s="26"/>
    </row>
    <row r="76" spans="1:14" x14ac:dyDescent="0.25">
      <c r="A76" s="26"/>
      <c r="B76" s="32"/>
      <c r="C76" s="223"/>
      <c r="D76" s="3">
        <v>30012210</v>
      </c>
      <c r="E76" s="195" t="s">
        <v>50</v>
      </c>
      <c r="F76" s="196"/>
      <c r="G76" s="196"/>
      <c r="H76" s="197"/>
      <c r="I76" s="145">
        <v>25</v>
      </c>
      <c r="J76" s="136">
        <f t="shared" si="0"/>
        <v>21.25</v>
      </c>
      <c r="K76" s="46"/>
      <c r="L76" s="65">
        <f t="shared" si="1"/>
        <v>0</v>
      </c>
      <c r="M76" s="58"/>
      <c r="N76" s="26"/>
    </row>
    <row r="77" spans="1:14" x14ac:dyDescent="0.25">
      <c r="A77" s="26"/>
      <c r="B77" s="32"/>
      <c r="C77" s="223"/>
      <c r="D77" s="9">
        <v>30012220</v>
      </c>
      <c r="E77" s="192" t="s">
        <v>51</v>
      </c>
      <c r="F77" s="193"/>
      <c r="G77" s="193"/>
      <c r="H77" s="194"/>
      <c r="I77" s="144">
        <v>25</v>
      </c>
      <c r="J77" s="135">
        <f t="shared" si="0"/>
        <v>21.25</v>
      </c>
      <c r="K77" s="45"/>
      <c r="L77" s="65">
        <f t="shared" si="1"/>
        <v>0</v>
      </c>
      <c r="M77" s="59"/>
      <c r="N77" s="26"/>
    </row>
    <row r="78" spans="1:14" ht="15.75" thickBot="1" x14ac:dyDescent="0.3">
      <c r="A78" s="26"/>
      <c r="B78" s="32"/>
      <c r="C78" s="224"/>
      <c r="D78" s="19">
        <v>30012180</v>
      </c>
      <c r="E78" s="207" t="s">
        <v>52</v>
      </c>
      <c r="F78" s="208"/>
      <c r="G78" s="208"/>
      <c r="H78" s="209"/>
      <c r="I78" s="151">
        <v>25</v>
      </c>
      <c r="J78" s="142">
        <f t="shared" si="0"/>
        <v>21.25</v>
      </c>
      <c r="K78" s="46"/>
      <c r="L78" s="65">
        <f t="shared" si="1"/>
        <v>0</v>
      </c>
      <c r="M78" s="58"/>
      <c r="N78" s="26"/>
    </row>
    <row r="79" spans="1:14" ht="24" x14ac:dyDescent="0.25">
      <c r="A79" s="26"/>
      <c r="B79" s="26"/>
      <c r="C79" s="57"/>
      <c r="D79" s="1"/>
      <c r="E79" s="210" t="s">
        <v>122</v>
      </c>
      <c r="F79" s="211"/>
      <c r="G79" s="211"/>
      <c r="H79" s="211"/>
      <c r="I79" s="211"/>
      <c r="J79" s="211"/>
      <c r="K79" s="212"/>
      <c r="L79" s="29">
        <f>SUM(L22:L78)</f>
        <v>0</v>
      </c>
      <c r="M79" s="58"/>
      <c r="N79" s="26"/>
    </row>
    <row r="80" spans="1:14" ht="24" x14ac:dyDescent="0.25">
      <c r="A80" s="26"/>
      <c r="B80" s="26"/>
      <c r="C80" s="14"/>
      <c r="D80" s="1"/>
      <c r="E80" s="201" t="s">
        <v>54</v>
      </c>
      <c r="F80" s="202"/>
      <c r="G80" s="202"/>
      <c r="H80" s="202"/>
      <c r="I80" s="202"/>
      <c r="J80" s="202"/>
      <c r="K80" s="203"/>
      <c r="L80" s="30" t="str">
        <f>IF(L79&lt;150,"10€","0€")</f>
        <v>10€</v>
      </c>
      <c r="M80" s="58"/>
      <c r="N80" s="26"/>
    </row>
    <row r="81" spans="1:14" ht="24.75" thickBot="1" x14ac:dyDescent="0.3">
      <c r="A81" s="26"/>
      <c r="B81" s="26"/>
      <c r="C81" s="14"/>
      <c r="D81" s="1"/>
      <c r="E81" s="204" t="s">
        <v>41</v>
      </c>
      <c r="F81" s="205"/>
      <c r="G81" s="205"/>
      <c r="H81" s="205"/>
      <c r="I81" s="205"/>
      <c r="J81" s="205"/>
      <c r="K81" s="206"/>
      <c r="L81" s="31">
        <f>L79+L80</f>
        <v>10</v>
      </c>
      <c r="M81" s="60"/>
      <c r="N81" s="26"/>
    </row>
    <row r="82" spans="1:14" x14ac:dyDescent="0.25">
      <c r="A82" s="61"/>
      <c r="B82" s="61"/>
      <c r="C82" s="13"/>
      <c r="D82" s="16"/>
      <c r="E82" s="105"/>
      <c r="F82" s="105"/>
      <c r="G82" s="105"/>
      <c r="H82" s="105"/>
      <c r="I82" s="105"/>
      <c r="J82" s="105"/>
      <c r="K82" s="105"/>
      <c r="L82" s="105"/>
      <c r="M82" s="12"/>
      <c r="N82" s="26"/>
    </row>
  </sheetData>
  <sheetProtection algorithmName="SHA-512" hashValue="6lHTL3d7JYNYKdEDbMFAu0Y4kuoE849PwgIuXP1L8BUAXkMeVfx8uaxf+ZxGuAUpVMDYWplwCVvBmIanh6ifSQ==" saltValue="DfgafQh9LFGoe/Z6chxtKQ==" spinCount="100000" sheet="1" objects="1" scenarios="1"/>
  <mergeCells count="91">
    <mergeCell ref="B2:I2"/>
    <mergeCell ref="J14:L14"/>
    <mergeCell ref="J15:L15"/>
    <mergeCell ref="I5:L5"/>
    <mergeCell ref="E21:H21"/>
    <mergeCell ref="J7:L7"/>
    <mergeCell ref="J8:L8"/>
    <mergeCell ref="J9:L9"/>
    <mergeCell ref="J10:L10"/>
    <mergeCell ref="J11:L11"/>
    <mergeCell ref="J12:L12"/>
    <mergeCell ref="J13:L13"/>
    <mergeCell ref="E23:H23"/>
    <mergeCell ref="D7:E7"/>
    <mergeCell ref="D8:E8"/>
    <mergeCell ref="D9:E9"/>
    <mergeCell ref="D10:E10"/>
    <mergeCell ref="D11:E11"/>
    <mergeCell ref="D12:E12"/>
    <mergeCell ref="D13:E13"/>
    <mergeCell ref="D14:E14"/>
    <mergeCell ref="C19:E19"/>
    <mergeCell ref="E22:H22"/>
    <mergeCell ref="C43:C45"/>
    <mergeCell ref="C22:C28"/>
    <mergeCell ref="C29:C30"/>
    <mergeCell ref="C31:C35"/>
    <mergeCell ref="C36:C41"/>
    <mergeCell ref="C46:C49"/>
    <mergeCell ref="C50:C56"/>
    <mergeCell ref="C57:C63"/>
    <mergeCell ref="C64:C69"/>
    <mergeCell ref="C70:C78"/>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E40:H40"/>
    <mergeCell ref="E41:H41"/>
    <mergeCell ref="E42:H42"/>
    <mergeCell ref="E43:H43"/>
    <mergeCell ref="E44:H44"/>
    <mergeCell ref="E45:H45"/>
    <mergeCell ref="E46:H46"/>
    <mergeCell ref="E47:H47"/>
    <mergeCell ref="E48:H48"/>
    <mergeCell ref="E49:H49"/>
    <mergeCell ref="E50:H50"/>
    <mergeCell ref="E51:H51"/>
    <mergeCell ref="E52:H52"/>
    <mergeCell ref="E53:H53"/>
    <mergeCell ref="E60:H60"/>
    <mergeCell ref="E61:H61"/>
    <mergeCell ref="E62:H62"/>
    <mergeCell ref="E63:H63"/>
    <mergeCell ref="E54:H54"/>
    <mergeCell ref="E55:H55"/>
    <mergeCell ref="E56:H56"/>
    <mergeCell ref="E57:H57"/>
    <mergeCell ref="E58:H58"/>
    <mergeCell ref="E59:H59"/>
    <mergeCell ref="E80:K80"/>
    <mergeCell ref="E81:K81"/>
    <mergeCell ref="E74:H74"/>
    <mergeCell ref="E75:H75"/>
    <mergeCell ref="E76:H76"/>
    <mergeCell ref="E77:H77"/>
    <mergeCell ref="E78:H78"/>
    <mergeCell ref="E79:K79"/>
    <mergeCell ref="E69:H69"/>
    <mergeCell ref="E70:H70"/>
    <mergeCell ref="E71:H71"/>
    <mergeCell ref="E72:H72"/>
    <mergeCell ref="E73:H73"/>
    <mergeCell ref="E64:H64"/>
    <mergeCell ref="E65:H65"/>
    <mergeCell ref="E66:H66"/>
    <mergeCell ref="E67:H67"/>
    <mergeCell ref="E68:H68"/>
  </mergeCells>
  <pageMargins left="0.7" right="0.7" top="0.75" bottom="0.75" header="0.3" footer="0.3"/>
  <pageSetup paperSize="9" scale="54"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0D336-79E1-49D2-B23C-63353A9BDBAF}">
  <dimension ref="A2:O21"/>
  <sheetViews>
    <sheetView workbookViewId="0">
      <selection activeCell="K23" sqref="K23"/>
    </sheetView>
  </sheetViews>
  <sheetFormatPr baseColWidth="10" defaultRowHeight="15" x14ac:dyDescent="0.25"/>
  <sheetData>
    <row r="2" spans="1:15" ht="15" customHeight="1" x14ac:dyDescent="0.25">
      <c r="A2" s="253" t="s">
        <v>119</v>
      </c>
      <c r="B2" s="253"/>
      <c r="C2" s="253"/>
      <c r="D2" s="253"/>
      <c r="E2" s="253"/>
      <c r="F2" s="253"/>
      <c r="G2" s="253"/>
      <c r="H2" s="253"/>
      <c r="I2" s="253"/>
      <c r="J2" s="253"/>
      <c r="K2" s="253"/>
      <c r="L2" s="253"/>
      <c r="M2" s="253"/>
      <c r="N2" s="253"/>
      <c r="O2" s="153"/>
    </row>
    <row r="3" spans="1:15" x14ac:dyDescent="0.25">
      <c r="A3" s="253"/>
      <c r="B3" s="253"/>
      <c r="C3" s="253"/>
      <c r="D3" s="253"/>
      <c r="E3" s="253"/>
      <c r="F3" s="253"/>
      <c r="G3" s="253"/>
      <c r="H3" s="253"/>
      <c r="I3" s="253"/>
      <c r="J3" s="253"/>
      <c r="K3" s="253"/>
      <c r="L3" s="253"/>
      <c r="M3" s="253"/>
      <c r="N3" s="253"/>
      <c r="O3" s="153"/>
    </row>
    <row r="4" spans="1:15" x14ac:dyDescent="0.25">
      <c r="A4" s="253"/>
      <c r="B4" s="253"/>
      <c r="C4" s="253"/>
      <c r="D4" s="253"/>
      <c r="E4" s="253"/>
      <c r="F4" s="253"/>
      <c r="G4" s="253"/>
      <c r="H4" s="253"/>
      <c r="I4" s="253"/>
      <c r="J4" s="253"/>
      <c r="K4" s="253"/>
      <c r="L4" s="253"/>
      <c r="M4" s="253"/>
      <c r="N4" s="253"/>
      <c r="O4" s="153"/>
    </row>
    <row r="5" spans="1:15" x14ac:dyDescent="0.25">
      <c r="A5" s="253"/>
      <c r="B5" s="253"/>
      <c r="C5" s="253"/>
      <c r="D5" s="253"/>
      <c r="E5" s="253"/>
      <c r="F5" s="253"/>
      <c r="G5" s="253"/>
      <c r="H5" s="253"/>
      <c r="I5" s="253"/>
      <c r="J5" s="253"/>
      <c r="K5" s="253"/>
      <c r="L5" s="253"/>
      <c r="M5" s="253"/>
      <c r="N5" s="253"/>
      <c r="O5" s="153"/>
    </row>
    <row r="6" spans="1:15" x14ac:dyDescent="0.25">
      <c r="A6" s="253"/>
      <c r="B6" s="253"/>
      <c r="C6" s="253"/>
      <c r="D6" s="253"/>
      <c r="E6" s="253"/>
      <c r="F6" s="253"/>
      <c r="G6" s="253"/>
      <c r="H6" s="253"/>
      <c r="I6" s="253"/>
      <c r="J6" s="253"/>
      <c r="K6" s="253"/>
      <c r="L6" s="253"/>
      <c r="M6" s="253"/>
      <c r="N6" s="253"/>
      <c r="O6" s="153"/>
    </row>
    <row r="7" spans="1:15" x14ac:dyDescent="0.25">
      <c r="A7" s="253"/>
      <c r="B7" s="253"/>
      <c r="C7" s="253"/>
      <c r="D7" s="253"/>
      <c r="E7" s="253"/>
      <c r="F7" s="253"/>
      <c r="G7" s="253"/>
      <c r="H7" s="253"/>
      <c r="I7" s="253"/>
      <c r="J7" s="253"/>
      <c r="K7" s="253"/>
      <c r="L7" s="253"/>
      <c r="M7" s="253"/>
      <c r="N7" s="253"/>
      <c r="O7" s="153"/>
    </row>
    <row r="8" spans="1:15" x14ac:dyDescent="0.25">
      <c r="A8" s="253"/>
      <c r="B8" s="253"/>
      <c r="C8" s="253"/>
      <c r="D8" s="253"/>
      <c r="E8" s="253"/>
      <c r="F8" s="253"/>
      <c r="G8" s="253"/>
      <c r="H8" s="253"/>
      <c r="I8" s="253"/>
      <c r="J8" s="253"/>
      <c r="K8" s="253"/>
      <c r="L8" s="253"/>
      <c r="M8" s="253"/>
      <c r="N8" s="253"/>
      <c r="O8" s="153"/>
    </row>
    <row r="9" spans="1:15" x14ac:dyDescent="0.25">
      <c r="A9" s="253"/>
      <c r="B9" s="253"/>
      <c r="C9" s="253"/>
      <c r="D9" s="253"/>
      <c r="E9" s="253"/>
      <c r="F9" s="253"/>
      <c r="G9" s="253"/>
      <c r="H9" s="253"/>
      <c r="I9" s="253"/>
      <c r="J9" s="253"/>
      <c r="K9" s="253"/>
      <c r="L9" s="253"/>
      <c r="M9" s="253"/>
      <c r="N9" s="253"/>
      <c r="O9" s="153"/>
    </row>
    <row r="10" spans="1:15" x14ac:dyDescent="0.25">
      <c r="A10" s="253"/>
      <c r="B10" s="253"/>
      <c r="C10" s="253"/>
      <c r="D10" s="253"/>
      <c r="E10" s="253"/>
      <c r="F10" s="253"/>
      <c r="G10" s="253"/>
      <c r="H10" s="253"/>
      <c r="I10" s="253"/>
      <c r="J10" s="253"/>
      <c r="K10" s="253"/>
      <c r="L10" s="253"/>
      <c r="M10" s="253"/>
      <c r="N10" s="253"/>
      <c r="O10" s="153"/>
    </row>
    <row r="11" spans="1:15" x14ac:dyDescent="0.25">
      <c r="A11" s="253"/>
      <c r="B11" s="253"/>
      <c r="C11" s="253"/>
      <c r="D11" s="253"/>
      <c r="E11" s="253"/>
      <c r="F11" s="253"/>
      <c r="G11" s="253"/>
      <c r="H11" s="253"/>
      <c r="I11" s="253"/>
      <c r="J11" s="253"/>
      <c r="K11" s="253"/>
      <c r="L11" s="253"/>
      <c r="M11" s="253"/>
      <c r="N11" s="253"/>
      <c r="O11" s="153"/>
    </row>
    <row r="12" spans="1:15" x14ac:dyDescent="0.25">
      <c r="A12" s="253"/>
      <c r="B12" s="253"/>
      <c r="C12" s="253"/>
      <c r="D12" s="253"/>
      <c r="E12" s="253"/>
      <c r="F12" s="253"/>
      <c r="G12" s="253"/>
      <c r="H12" s="253"/>
      <c r="I12" s="253"/>
      <c r="J12" s="253"/>
      <c r="K12" s="253"/>
      <c r="L12" s="253"/>
      <c r="M12" s="253"/>
      <c r="N12" s="253"/>
      <c r="O12" s="153"/>
    </row>
    <row r="13" spans="1:15" x14ac:dyDescent="0.25">
      <c r="A13" s="253"/>
      <c r="B13" s="253"/>
      <c r="C13" s="253"/>
      <c r="D13" s="253"/>
      <c r="E13" s="253"/>
      <c r="F13" s="253"/>
      <c r="G13" s="253"/>
      <c r="H13" s="253"/>
      <c r="I13" s="253"/>
      <c r="J13" s="253"/>
      <c r="K13" s="253"/>
      <c r="L13" s="253"/>
      <c r="M13" s="253"/>
      <c r="N13" s="253"/>
      <c r="O13" s="153"/>
    </row>
    <row r="14" spans="1:15" x14ac:dyDescent="0.25">
      <c r="A14" s="153"/>
      <c r="B14" s="153"/>
      <c r="C14" s="153"/>
      <c r="D14" s="153"/>
      <c r="E14" s="153"/>
      <c r="F14" s="153"/>
      <c r="G14" s="153"/>
      <c r="H14" s="153"/>
      <c r="I14" s="153"/>
      <c r="J14" s="153"/>
      <c r="K14" s="153"/>
      <c r="L14" s="153"/>
      <c r="M14" s="153"/>
      <c r="N14" s="153"/>
      <c r="O14" s="153"/>
    </row>
    <row r="15" spans="1:15" x14ac:dyDescent="0.25">
      <c r="A15" s="153"/>
      <c r="B15" s="153"/>
      <c r="C15" s="153"/>
      <c r="D15" s="153"/>
      <c r="E15" s="153"/>
      <c r="F15" s="153"/>
      <c r="G15" s="153"/>
      <c r="H15" s="153"/>
      <c r="I15" s="153"/>
      <c r="J15" s="153"/>
      <c r="K15" s="153"/>
      <c r="L15" s="153"/>
      <c r="M15" s="153"/>
      <c r="N15" s="153"/>
      <c r="O15" s="153"/>
    </row>
    <row r="16" spans="1:15" x14ac:dyDescent="0.25">
      <c r="A16" s="153"/>
      <c r="B16" s="153"/>
      <c r="C16" s="153"/>
      <c r="D16" s="153"/>
      <c r="E16" s="153"/>
      <c r="F16" s="153"/>
      <c r="G16" s="153"/>
      <c r="H16" s="153"/>
      <c r="I16" s="153"/>
      <c r="J16" s="153"/>
      <c r="K16" s="153"/>
      <c r="L16" s="153"/>
      <c r="M16" s="153"/>
      <c r="N16" s="153"/>
      <c r="O16" s="153"/>
    </row>
    <row r="17" spans="1:15" x14ac:dyDescent="0.25">
      <c r="A17" s="153"/>
      <c r="B17" s="153"/>
      <c r="C17" s="153"/>
      <c r="D17" s="153"/>
      <c r="E17" s="153"/>
      <c r="F17" s="153"/>
      <c r="G17" s="153"/>
      <c r="H17" s="153"/>
      <c r="I17" s="153"/>
      <c r="J17" s="153"/>
      <c r="K17" s="153"/>
      <c r="L17" s="153"/>
      <c r="M17" s="153"/>
      <c r="N17" s="153"/>
      <c r="O17" s="153"/>
    </row>
    <row r="18" spans="1:15" x14ac:dyDescent="0.25">
      <c r="A18" s="153"/>
      <c r="B18" s="153"/>
      <c r="C18" s="153"/>
      <c r="D18" s="153"/>
      <c r="E18" s="153"/>
      <c r="F18" s="153"/>
      <c r="G18" s="153"/>
      <c r="H18" s="153"/>
      <c r="I18" s="153"/>
      <c r="J18" s="153"/>
      <c r="K18" s="153"/>
      <c r="L18" s="153"/>
      <c r="M18" s="153"/>
      <c r="N18" s="153"/>
      <c r="O18" s="153"/>
    </row>
    <row r="19" spans="1:15" x14ac:dyDescent="0.25">
      <c r="A19" s="153"/>
      <c r="B19" s="153"/>
      <c r="C19" s="153"/>
      <c r="D19" s="153"/>
      <c r="E19" s="153"/>
      <c r="F19" s="153"/>
      <c r="G19" s="153"/>
      <c r="H19" s="153"/>
      <c r="I19" s="153"/>
      <c r="J19" s="153"/>
      <c r="K19" s="153"/>
      <c r="L19" s="153"/>
      <c r="M19" s="153"/>
      <c r="N19" s="153"/>
      <c r="O19" s="153"/>
    </row>
    <row r="20" spans="1:15" x14ac:dyDescent="0.25">
      <c r="A20" s="153"/>
      <c r="B20" s="153"/>
      <c r="C20" s="153"/>
      <c r="D20" s="153"/>
      <c r="E20" s="153"/>
      <c r="F20" s="153"/>
      <c r="G20" s="153"/>
      <c r="H20" s="153"/>
      <c r="I20" s="153"/>
      <c r="J20" s="153"/>
      <c r="K20" s="153"/>
      <c r="L20" s="153"/>
      <c r="M20" s="153"/>
      <c r="N20" s="153"/>
      <c r="O20" s="153"/>
    </row>
    <row r="21" spans="1:15" x14ac:dyDescent="0.25">
      <c r="A21" s="153"/>
      <c r="B21" s="153"/>
      <c r="C21" s="153"/>
      <c r="D21" s="153"/>
      <c r="E21" s="153"/>
      <c r="F21" s="153"/>
      <c r="G21" s="153"/>
      <c r="H21" s="153"/>
      <c r="I21" s="153"/>
      <c r="J21" s="153"/>
      <c r="K21" s="153"/>
      <c r="L21" s="153"/>
      <c r="M21" s="153"/>
      <c r="N21" s="153"/>
      <c r="O21" s="153"/>
    </row>
  </sheetData>
  <sheetProtection algorithmName="SHA-512" hashValue="zL+7Bx2Rd5mgzFqMIgMnRDXQsRTz0mflOaoAl11TRC/vBkQza1ZxjC6cfrkT4oPRCS1m8FKUF5Ha7j2rl/xqUQ==" saltValue="tMDIJF83O543rIBnoaWF2g==" spinCount="100000" sheet="1" objects="1" scenarios="1"/>
  <mergeCells count="1">
    <mergeCell ref="A2:N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Instructions</vt:lpstr>
      <vt:lpstr>Bon de commande</vt:lpstr>
      <vt:lpstr>CGV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Mickaël Poisson</dc:creator>
  <cp:lastModifiedBy>Hélène FORESTIER - HERVE GROUPE</cp:lastModifiedBy>
  <cp:lastPrinted>2025-09-08T11:59:56Z</cp:lastPrinted>
  <dcterms:created xsi:type="dcterms:W3CDTF">2025-09-01T12:52:35Z</dcterms:created>
  <dcterms:modified xsi:type="dcterms:W3CDTF">2025-10-31T13:20:48Z</dcterms:modified>
</cp:coreProperties>
</file>